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91" yWindow="2505" windowWidth="9780" windowHeight="7245" tabRatio="741" activeTab="0"/>
  </bookViews>
  <sheets>
    <sheet name="ORÇ GERAL" sheetId="1" r:id="rId1"/>
  </sheets>
  <externalReferences>
    <externalReference r:id="rId4"/>
  </externalReferences>
  <definedNames>
    <definedName name="_xlnm._FilterDatabase" localSheetId="0" hidden="1">'ORÇ GERAL'!$C$1:$C$29</definedName>
    <definedName name="_xlnm.Print_Area" localSheetId="0">'ORÇ GERAL'!$A$1:$N$60</definedName>
    <definedName name="Excel_BuiltIn_Print_Area_11">#REF!</definedName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1_2">#REF!</definedName>
    <definedName name="Excel_BuiltIn_Print_Titles_1_1_1_21">#REF!</definedName>
    <definedName name="Excel_BuiltIn_Print_Titles_1_1_1_4">#REF!</definedName>
    <definedName name="Excel_BuiltIn_Print_Titles_1_1_2">#REF!</definedName>
    <definedName name="Excel_BuiltIn_Print_Titles_1_1_21">#REF!</definedName>
    <definedName name="Excel_BuiltIn_Print_Titles_1_1_4">#REF!</definedName>
    <definedName name="TABLE_1">#REF!</definedName>
    <definedName name="TABLE_1_2">#REF!</definedName>
    <definedName name="TABLE_1_21">#REF!</definedName>
    <definedName name="TABLE_1_4">#REF!</definedName>
    <definedName name="TABLE_2_1">#REF!</definedName>
    <definedName name="TABLE_2_1_2">#REF!</definedName>
    <definedName name="TABLE_2_1_21">#REF!</definedName>
    <definedName name="TABLE_2_1_4">#REF!</definedName>
    <definedName name="TABLE_3_1">#REF!</definedName>
    <definedName name="TABLE_3_1_2">#REF!</definedName>
    <definedName name="TABLE_3_1_21">#REF!</definedName>
    <definedName name="TABLE_3_1_4">#REF!</definedName>
    <definedName name="TABLE_4_1">#REF!</definedName>
    <definedName name="TABLE_4_1_2">#REF!</definedName>
    <definedName name="TABLE_4_1_21">#REF!</definedName>
    <definedName name="TABLE_4_1_4">#REF!</definedName>
    <definedName name="TABLE_5_1">#REF!</definedName>
    <definedName name="TABLE_5_1_2">#REF!</definedName>
    <definedName name="TABLE_5_1_21">#REF!</definedName>
    <definedName name="TABLE_5_1_4">#REF!</definedName>
    <definedName name="_xlnm.Print_Titles" localSheetId="0">'ORÇ GERAL'!$1:$13</definedName>
  </definedNames>
  <calcPr fullCalcOnLoad="1"/>
</workbook>
</file>

<file path=xl/sharedStrings.xml><?xml version="1.0" encoding="utf-8"?>
<sst xmlns="http://schemas.openxmlformats.org/spreadsheetml/2006/main" count="28" uniqueCount="27">
  <si>
    <t>OBRA</t>
  </si>
  <si>
    <t>Área (m²)</t>
  </si>
  <si>
    <t>R$/m²</t>
  </si>
  <si>
    <t>COTAÇÃO DE MERCADO</t>
  </si>
  <si>
    <t>ITEM</t>
  </si>
  <si>
    <t>DESCRIÇÃO DOS SERVIÇOS</t>
  </si>
  <si>
    <t>UNID.</t>
  </si>
  <si>
    <t>QUANT.</t>
  </si>
  <si>
    <t>PREÇO TOTAL GLOBAL COM BDI</t>
  </si>
  <si>
    <t>PLANILHA ESTIMATIVA DE QUANTITATIVOS</t>
  </si>
  <si>
    <t>PREÇO MATERIAL Unit. R$</t>
  </si>
  <si>
    <t>PREÇO MÃO-DE-OBRA       Unit. R$</t>
  </si>
  <si>
    <t>PREÇO TOTAL      Unit. R$</t>
  </si>
  <si>
    <t>PREÇO TOTAL         R$</t>
  </si>
  <si>
    <t>Preço total</t>
  </si>
  <si>
    <t>M</t>
  </si>
  <si>
    <t>GERAL - ESTIMATIVA</t>
  </si>
  <si>
    <t>APLICAÇÃO</t>
  </si>
  <si>
    <t>SERVIÇOS PRELIMINARES / TÉCNICOS</t>
  </si>
  <si>
    <t>1.1</t>
  </si>
  <si>
    <t>85172 Adap.</t>
  </si>
  <si>
    <t>ALAMBRADO EM MOUROES DE CONCRETO "T", ALTURA LIVRE 2M, ESPACADOS A CADA 2M, COM TELA DE ARAME GALVANIZADO, FIO 14 BWG E MALHA QUADRADA 5X5CM, INCLUSO ROÇADA/CAPINA/LIMPEZA DO ENTORNO (FAIXA 3M)</t>
  </si>
  <si>
    <t>1.2</t>
  </si>
  <si>
    <t>M²</t>
  </si>
  <si>
    <t>Portão em tubo FG e fechamento com tela 2 folhas de 2 x 2 metros</t>
  </si>
  <si>
    <t>CAMPUS: CORONEL VIVIDA</t>
  </si>
  <si>
    <t>OBRA: CERCAMENTO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</si>
</sst>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mmm\-yy;@"/>
    <numFmt numFmtId="174" formatCode="#,##0.00;[Red]#,##0.00"/>
    <numFmt numFmtId="175" formatCode="_(&quot;Cr$&quot;* #,##0.00_);_(&quot;Cr$&quot;* \(#,##0.00\);_(&quot;Cr$&quot;* \-??_);_(@_)"/>
    <numFmt numFmtId="176" formatCode="dd/mm/yy"/>
    <numFmt numFmtId="177" formatCode="&quot;R$ &quot;#,##0.00"/>
    <numFmt numFmtId="178" formatCode="&quot;R$&quot;\ #,##0.00"/>
    <numFmt numFmtId="179" formatCode="[$-416]dddd\,\ d&quot; de &quot;mmmm&quot; de &quot;yyyy"/>
    <numFmt numFmtId="180" formatCode="#,##0.000"/>
    <numFmt numFmtId="181" formatCode="_([$R$ -416]* #,##0.00_);_([$R$ -416]* \(#,##0.00\);_([$R$ -416]* &quot;-&quot;??_);_(@_)"/>
    <numFmt numFmtId="182" formatCode="0.0%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0.0"/>
    <numFmt numFmtId="188" formatCode="0.000"/>
    <numFmt numFmtId="189" formatCode="0.0000"/>
    <numFmt numFmtId="190" formatCode="#,##0.000000"/>
    <numFmt numFmtId="191" formatCode="_-* #,##0.000000_-;\-* #,##0.000000_-;_-* &quot;-&quot;??????_-;_-@_-"/>
    <numFmt numFmtId="192" formatCode="&quot;Ativado&quot;;&quot;Ativado&quot;;&quot;Desativado&quot;"/>
    <numFmt numFmtId="193" formatCode="0.000000"/>
    <numFmt numFmtId="194" formatCode="#,##0.00000"/>
    <numFmt numFmtId="195" formatCode="[$-416]mmmm\-yy;@"/>
    <numFmt numFmtId="196" formatCode="0.00000"/>
    <numFmt numFmtId="197" formatCode="[$-F800]dddd\,\ mmmm\ dd\,\ yyyy"/>
    <numFmt numFmtId="198" formatCode="_(* #,##0.0_);_(* \(#,##0.0\);_(* &quot;-&quot;??_);_(@_)"/>
    <numFmt numFmtId="199" formatCode="#,##0.0"/>
    <numFmt numFmtId="200" formatCode="#,##0.0000"/>
    <numFmt numFmtId="201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0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0" fillId="3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6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5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27" borderId="0" applyNumberFormat="0" applyBorder="0" applyAlignment="0" applyProtection="0"/>
    <xf numFmtId="0" fontId="35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3" borderId="0" applyNumberFormat="0" applyBorder="0" applyAlignment="0" applyProtection="0"/>
    <xf numFmtId="0" fontId="35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6" borderId="0" applyNumberFormat="0" applyBorder="0" applyAlignment="0" applyProtection="0"/>
    <xf numFmtId="0" fontId="35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6" borderId="0" applyNumberFormat="0" applyBorder="0" applyAlignment="0" applyProtection="0"/>
    <xf numFmtId="0" fontId="9" fillId="3" borderId="0" applyNumberFormat="0" applyBorder="0" applyAlignment="0" applyProtection="0"/>
    <xf numFmtId="0" fontId="36" fillId="57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5" fillId="58" borderId="1" applyNumberFormat="0" applyAlignment="0" applyProtection="0"/>
    <xf numFmtId="0" fontId="37" fillId="59" borderId="2" applyNumberFormat="0" applyAlignment="0" applyProtection="0"/>
    <xf numFmtId="0" fontId="5" fillId="60" borderId="1" applyNumberFormat="0" applyAlignment="0" applyProtection="0"/>
    <xf numFmtId="0" fontId="26" fillId="61" borderId="1" applyNumberFormat="0" applyAlignment="0" applyProtection="0"/>
    <xf numFmtId="0" fontId="5" fillId="62" borderId="1" applyNumberFormat="0" applyAlignment="0" applyProtection="0"/>
    <xf numFmtId="0" fontId="38" fillId="63" borderId="3" applyNumberFormat="0" applyAlignment="0" applyProtection="0"/>
    <xf numFmtId="0" fontId="6" fillId="64" borderId="4" applyNumberFormat="0" applyAlignment="0" applyProtection="0"/>
    <xf numFmtId="0" fontId="6" fillId="65" borderId="4" applyNumberFormat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12" fillId="0" borderId="7" applyNumberFormat="0" applyFill="0" applyAlignment="0" applyProtection="0"/>
    <xf numFmtId="0" fontId="6" fillId="65" borderId="4" applyNumberFormat="0" applyAlignment="0" applyProtection="0"/>
    <xf numFmtId="0" fontId="35" fillId="66" borderId="0" applyNumberFormat="0" applyBorder="0" applyAlignment="0" applyProtection="0"/>
    <xf numFmtId="0" fontId="3" fillId="67" borderId="0" applyNumberFormat="0" applyBorder="0" applyAlignment="0" applyProtection="0"/>
    <xf numFmtId="0" fontId="3" fillId="68" borderId="0" applyNumberFormat="0" applyBorder="0" applyAlignment="0" applyProtection="0"/>
    <xf numFmtId="0" fontId="35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46" borderId="0" applyNumberFormat="0" applyBorder="0" applyAlignment="0" applyProtection="0"/>
    <xf numFmtId="0" fontId="3" fillId="71" borderId="0" applyNumberFormat="0" applyBorder="0" applyAlignment="0" applyProtection="0"/>
    <xf numFmtId="0" fontId="35" fillId="72" borderId="0" applyNumberFormat="0" applyBorder="0" applyAlignment="0" applyProtection="0"/>
    <xf numFmtId="0" fontId="3" fillId="73" borderId="0" applyNumberFormat="0" applyBorder="0" applyAlignment="0" applyProtection="0"/>
    <xf numFmtId="0" fontId="3" fillId="27" borderId="0" applyNumberFormat="0" applyBorder="0" applyAlignment="0" applyProtection="0"/>
    <xf numFmtId="0" fontId="35" fillId="74" borderId="0" applyNumberFormat="0" applyBorder="0" applyAlignment="0" applyProtection="0"/>
    <xf numFmtId="0" fontId="3" fillId="49" borderId="0" applyNumberFormat="0" applyBorder="0" applyAlignment="0" applyProtection="0"/>
    <xf numFmtId="0" fontId="3" fillId="75" borderId="0" applyNumberFormat="0" applyBorder="0" applyAlignment="0" applyProtection="0"/>
    <xf numFmtId="0" fontId="35" fillId="76" borderId="0" applyNumberFormat="0" applyBorder="0" applyAlignment="0" applyProtection="0"/>
    <xf numFmtId="0" fontId="3" fillId="51" borderId="0" applyNumberFormat="0" applyBorder="0" applyAlignment="0" applyProtection="0"/>
    <xf numFmtId="0" fontId="3" fillId="41" borderId="0" applyNumberFormat="0" applyBorder="0" applyAlignment="0" applyProtection="0"/>
    <xf numFmtId="0" fontId="35" fillId="77" borderId="0" applyNumberFormat="0" applyBorder="0" applyAlignment="0" applyProtection="0"/>
    <xf numFmtId="0" fontId="3" fillId="78" borderId="0" applyNumberFormat="0" applyBorder="0" applyAlignment="0" applyProtection="0"/>
    <xf numFmtId="0" fontId="3" fillId="55" borderId="0" applyNumberFormat="0" applyBorder="0" applyAlignment="0" applyProtection="0"/>
    <xf numFmtId="0" fontId="40" fillId="79" borderId="2" applyNumberFormat="0" applyAlignment="0" applyProtection="0"/>
    <xf numFmtId="0" fontId="8" fillId="24" borderId="1" applyNumberFormat="0" applyAlignment="0" applyProtection="0"/>
    <xf numFmtId="0" fontId="8" fillId="34" borderId="1" applyNumberFormat="0" applyAlignment="0" applyProtection="0"/>
    <xf numFmtId="0" fontId="8" fillId="25" borderId="1" applyNumberFormat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80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8" fillId="7" borderId="1" applyNumberFormat="0" applyAlignment="0" applyProtection="0"/>
    <xf numFmtId="0" fontId="7" fillId="0" borderId="6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ill="0" applyBorder="0" applyAlignment="0" applyProtection="0"/>
    <xf numFmtId="44" fontId="1" fillId="0" borderId="0" applyFont="0" applyFill="0" applyBorder="0" applyAlignment="0" applyProtection="0"/>
    <xf numFmtId="0" fontId="44" fillId="81" borderId="0" applyNumberFormat="0" applyBorder="0" applyAlignment="0" applyProtection="0"/>
    <xf numFmtId="0" fontId="10" fillId="82" borderId="0" applyNumberFormat="0" applyBorder="0" applyAlignment="0" applyProtection="0"/>
    <xf numFmtId="0" fontId="27" fillId="34" borderId="0" applyNumberFormat="0" applyBorder="0" applyAlignment="0" applyProtection="0"/>
    <xf numFmtId="0" fontId="10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83" borderId="11" applyNumberFormat="0" applyFont="0" applyAlignment="0" applyProtection="0"/>
    <xf numFmtId="0" fontId="2" fillId="84" borderId="12" applyNumberFormat="0" applyAlignment="0" applyProtection="0"/>
    <xf numFmtId="0" fontId="2" fillId="17" borderId="12" applyNumberFormat="0" applyFont="0" applyAlignment="0" applyProtection="0"/>
    <xf numFmtId="0" fontId="1" fillId="17" borderId="12" applyNumberFormat="0" applyFont="0" applyAlignment="0" applyProtection="0"/>
    <xf numFmtId="0" fontId="11" fillId="58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59" borderId="14" applyNumberFormat="0" applyAlignment="0" applyProtection="0"/>
    <xf numFmtId="0" fontId="11" fillId="60" borderId="13" applyNumberFormat="0" applyAlignment="0" applyProtection="0"/>
    <xf numFmtId="0" fontId="11" fillId="61" borderId="13" applyNumberFormat="0" applyAlignment="0" applyProtection="0"/>
    <xf numFmtId="0" fontId="11" fillId="62" borderId="13" applyNumberFormat="0" applyAlignment="0" applyProtection="0"/>
    <xf numFmtId="169" fontId="1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50" fillId="0" borderId="17" applyNumberFormat="0" applyFill="0" applyAlignment="0" applyProtection="0"/>
    <xf numFmtId="0" fontId="18" fillId="0" borderId="9" applyNumberFormat="0" applyFill="0" applyAlignment="0" applyProtection="0"/>
    <xf numFmtId="0" fontId="29" fillId="0" borderId="18" applyNumberFormat="0" applyFill="0" applyAlignment="0" applyProtection="0"/>
    <xf numFmtId="0" fontId="51" fillId="0" borderId="19" applyNumberFormat="0" applyFill="0" applyAlignment="0" applyProtection="0"/>
    <xf numFmtId="0" fontId="19" fillId="0" borderId="10" applyNumberFormat="0" applyFill="0" applyAlignment="0" applyProtection="0"/>
    <xf numFmtId="0" fontId="30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21" applyNumberFormat="0" applyFill="0" applyAlignment="0" applyProtection="0"/>
    <xf numFmtId="0" fontId="14" fillId="0" borderId="22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0" fillId="0" borderId="0" xfId="336" applyFont="1" applyBorder="1" applyAlignment="1">
      <alignment horizontal="center" vertical="center" wrapText="1"/>
      <protection/>
    </xf>
    <xf numFmtId="0" fontId="20" fillId="0" borderId="0" xfId="336" applyFont="1" applyBorder="1" applyAlignment="1">
      <alignment vertical="center" wrapText="1"/>
      <protection/>
    </xf>
    <xf numFmtId="171" fontId="20" fillId="0" borderId="0" xfId="182" applyNumberFormat="1" applyFont="1" applyFill="1" applyBorder="1" applyAlignment="1">
      <alignment horizontal="right" vertical="center" wrapText="1"/>
    </xf>
    <xf numFmtId="0" fontId="2" fillId="0" borderId="23" xfId="336" applyFont="1" applyFill="1" applyBorder="1" applyAlignment="1">
      <alignment horizontal="center" vertical="center" wrapText="1"/>
      <protection/>
    </xf>
    <xf numFmtId="0" fontId="20" fillId="0" borderId="23" xfId="336" applyFont="1" applyFill="1" applyBorder="1" applyAlignment="1">
      <alignment horizontal="center" vertical="center" wrapText="1"/>
      <protection/>
    </xf>
    <xf numFmtId="0" fontId="24" fillId="0" borderId="23" xfId="336" applyFont="1" applyFill="1" applyBorder="1" applyAlignment="1">
      <alignment vertical="center" wrapText="1"/>
      <protection/>
    </xf>
    <xf numFmtId="2" fontId="20" fillId="0" borderId="0" xfId="336" applyNumberFormat="1" applyFont="1" applyBorder="1" applyAlignment="1">
      <alignment horizontal="center" vertical="center" wrapText="1"/>
      <protection/>
    </xf>
    <xf numFmtId="0" fontId="20" fillId="0" borderId="0" xfId="336" applyFont="1" applyFill="1" applyBorder="1" applyAlignment="1">
      <alignment horizontal="center" vertical="center" wrapText="1"/>
      <protection/>
    </xf>
    <xf numFmtId="0" fontId="21" fillId="85" borderId="24" xfId="33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0" xfId="336" applyFont="1" applyFill="1" applyBorder="1" applyAlignment="1">
      <alignment vertical="center" wrapText="1"/>
      <protection/>
    </xf>
    <xf numFmtId="0" fontId="21" fillId="0" borderId="0" xfId="336" applyFont="1" applyFill="1" applyBorder="1" applyAlignment="1">
      <alignment horizontal="left" vertical="center" wrapText="1"/>
      <protection/>
    </xf>
    <xf numFmtId="4" fontId="20" fillId="0" borderId="0" xfId="336" applyNumberFormat="1" applyFont="1" applyFill="1" applyBorder="1" applyAlignment="1">
      <alignment horizontal="center" vertical="center" wrapText="1"/>
      <protection/>
    </xf>
    <xf numFmtId="2" fontId="20" fillId="0" borderId="0" xfId="336" applyNumberFormat="1" applyFont="1" applyFill="1" applyBorder="1" applyAlignment="1">
      <alignment horizontal="center" vertical="center" wrapText="1"/>
      <protection/>
    </xf>
    <xf numFmtId="2" fontId="21" fillId="0" borderId="0" xfId="336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21" fillId="60" borderId="23" xfId="336" applyFont="1" applyFill="1" applyBorder="1" applyAlignment="1">
      <alignment horizontal="center" vertical="center" wrapText="1"/>
      <protection/>
    </xf>
    <xf numFmtId="0" fontId="21" fillId="60" borderId="23" xfId="336" applyFont="1" applyFill="1" applyBorder="1" applyAlignment="1">
      <alignment horizontal="left" vertical="center" wrapText="1"/>
      <protection/>
    </xf>
    <xf numFmtId="4" fontId="21" fillId="60" borderId="23" xfId="336" applyNumberFormat="1" applyFont="1" applyFill="1" applyBorder="1" applyAlignment="1">
      <alignment horizontal="center" vertical="center" wrapText="1"/>
      <protection/>
    </xf>
    <xf numFmtId="2" fontId="21" fillId="60" borderId="23" xfId="336" applyNumberFormat="1" applyFont="1" applyFill="1" applyBorder="1" applyAlignment="1">
      <alignment horizontal="center" vertical="center" wrapText="1"/>
      <protection/>
    </xf>
    <xf numFmtId="0" fontId="21" fillId="60" borderId="23" xfId="336" applyFont="1" applyFill="1" applyBorder="1" applyAlignment="1">
      <alignment vertical="center" wrapText="1"/>
      <protection/>
    </xf>
    <xf numFmtId="0" fontId="20" fillId="60" borderId="23" xfId="336" applyFont="1" applyFill="1" applyBorder="1" applyAlignment="1">
      <alignment horizontal="center" vertical="center" wrapText="1"/>
      <protection/>
    </xf>
    <xf numFmtId="4" fontId="20" fillId="60" borderId="23" xfId="336" applyNumberFormat="1" applyFont="1" applyFill="1" applyBorder="1" applyAlignment="1">
      <alignment horizontal="center" vertical="center" wrapText="1"/>
      <protection/>
    </xf>
    <xf numFmtId="2" fontId="20" fillId="60" borderId="23" xfId="336" applyNumberFormat="1" applyFont="1" applyFill="1" applyBorder="1" applyAlignment="1">
      <alignment horizontal="center" vertical="center" wrapText="1"/>
      <protection/>
    </xf>
    <xf numFmtId="0" fontId="21" fillId="60" borderId="25" xfId="336" applyNumberFormat="1" applyFont="1" applyFill="1" applyBorder="1" applyAlignment="1">
      <alignment horizontal="center" vertical="center" wrapText="1"/>
      <protection/>
    </xf>
    <xf numFmtId="0" fontId="21" fillId="85" borderId="26" xfId="336" applyFont="1" applyFill="1" applyBorder="1" applyAlignment="1">
      <alignment vertical="center" wrapText="1"/>
      <protection/>
    </xf>
    <xf numFmtId="0" fontId="21" fillId="85" borderId="27" xfId="336" applyFont="1" applyFill="1" applyBorder="1" applyAlignment="1">
      <alignment vertical="center" wrapText="1"/>
      <protection/>
    </xf>
    <xf numFmtId="0" fontId="21" fillId="85" borderId="28" xfId="336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4" fillId="0" borderId="29" xfId="336" applyFont="1" applyFill="1" applyBorder="1" applyAlignment="1">
      <alignment vertical="center" wrapText="1"/>
      <protection/>
    </xf>
    <xf numFmtId="2" fontId="20" fillId="0" borderId="0" xfId="336" applyNumberFormat="1" applyFont="1" applyBorder="1" applyAlignment="1">
      <alignment vertical="center" wrapText="1"/>
      <protection/>
    </xf>
    <xf numFmtId="2" fontId="21" fillId="60" borderId="23" xfId="336" applyNumberFormat="1" applyFont="1" applyFill="1" applyBorder="1" applyAlignment="1">
      <alignment vertical="center" wrapText="1"/>
      <protection/>
    </xf>
    <xf numFmtId="2" fontId="21" fillId="0" borderId="0" xfId="336" applyNumberFormat="1" applyFont="1" applyFill="1" applyBorder="1" applyAlignment="1">
      <alignment vertical="center" wrapText="1"/>
      <protection/>
    </xf>
    <xf numFmtId="170" fontId="21" fillId="60" borderId="23" xfId="182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20" fillId="0" borderId="0" xfId="336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9" fontId="1" fillId="0" borderId="0" xfId="343" applyFont="1" applyBorder="1" applyAlignment="1">
      <alignment horizontal="left" wrapText="1"/>
    </xf>
    <xf numFmtId="10" fontId="21" fillId="60" borderId="23" xfId="343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Fill="1" applyBorder="1" applyAlignment="1">
      <alignment/>
    </xf>
    <xf numFmtId="171" fontId="35" fillId="0" borderId="0" xfId="0" applyNumberFormat="1" applyFont="1" applyFill="1" applyBorder="1" applyAlignment="1">
      <alignment/>
    </xf>
    <xf numFmtId="0" fontId="20" fillId="0" borderId="23" xfId="336" applyFont="1" applyFill="1" applyBorder="1" applyAlignment="1">
      <alignment horizontal="left" vertical="center" wrapText="1"/>
      <protection/>
    </xf>
    <xf numFmtId="2" fontId="20" fillId="0" borderId="23" xfId="182" applyNumberFormat="1" applyFont="1" applyFill="1" applyBorder="1" applyAlignment="1">
      <alignment horizontal="center" vertical="center" wrapText="1"/>
    </xf>
    <xf numFmtId="170" fontId="20" fillId="0" borderId="23" xfId="182" applyFont="1" applyFill="1" applyBorder="1" applyAlignment="1">
      <alignment vertical="center" wrapText="1"/>
    </xf>
    <xf numFmtId="0" fontId="23" fillId="0" borderId="23" xfId="336" applyFont="1" applyFill="1" applyBorder="1" applyAlignment="1">
      <alignment horizontal="center" vertical="center" wrapText="1"/>
      <protection/>
    </xf>
    <xf numFmtId="0" fontId="23" fillId="0" borderId="30" xfId="336" applyFont="1" applyFill="1" applyBorder="1" applyAlignment="1">
      <alignment horizontal="center" vertical="center" wrapText="1"/>
      <protection/>
    </xf>
    <xf numFmtId="1" fontId="23" fillId="0" borderId="23" xfId="33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20" fillId="0" borderId="23" xfId="336" applyNumberFormat="1" applyFont="1" applyFill="1" applyBorder="1" applyAlignment="1">
      <alignment horizontal="center" vertical="center" wrapText="1"/>
      <protection/>
    </xf>
    <xf numFmtId="0" fontId="21" fillId="0" borderId="23" xfId="336" applyFont="1" applyFill="1" applyBorder="1" applyAlignment="1">
      <alignment vertical="center" wrapText="1"/>
      <protection/>
    </xf>
    <xf numFmtId="2" fontId="20" fillId="0" borderId="23" xfId="336" applyNumberFormat="1" applyFont="1" applyFill="1" applyBorder="1" applyAlignment="1">
      <alignment horizontal="center" vertical="center" wrapText="1"/>
      <protection/>
    </xf>
    <xf numFmtId="0" fontId="21" fillId="86" borderId="25" xfId="336" applyNumberFormat="1" applyFont="1" applyFill="1" applyBorder="1" applyAlignment="1">
      <alignment horizontal="center" vertical="center" wrapText="1"/>
      <protection/>
    </xf>
    <xf numFmtId="0" fontId="21" fillId="86" borderId="25" xfId="336" applyFont="1" applyFill="1" applyBorder="1" applyAlignment="1">
      <alignment horizontal="center" vertical="center" wrapText="1"/>
      <protection/>
    </xf>
    <xf numFmtId="0" fontId="22" fillId="55" borderId="31" xfId="336" applyFont="1" applyFill="1" applyBorder="1" applyAlignment="1">
      <alignment horizontal="center" vertical="center" wrapText="1"/>
      <protection/>
    </xf>
    <xf numFmtId="0" fontId="21" fillId="0" borderId="32" xfId="336" applyFont="1" applyFill="1" applyBorder="1" applyAlignment="1">
      <alignment horizontal="center" vertical="center" wrapText="1"/>
      <protection/>
    </xf>
    <xf numFmtId="0" fontId="21" fillId="0" borderId="33" xfId="336" applyFont="1" applyFill="1" applyBorder="1" applyAlignment="1">
      <alignment horizontal="center" vertical="center" wrapText="1"/>
      <protection/>
    </xf>
    <xf numFmtId="0" fontId="21" fillId="0" borderId="34" xfId="336" applyFont="1" applyFill="1" applyBorder="1" applyAlignment="1">
      <alignment horizontal="center" vertical="center" wrapText="1"/>
      <protection/>
    </xf>
    <xf numFmtId="0" fontId="21" fillId="85" borderId="27" xfId="336" applyFont="1" applyFill="1" applyBorder="1" applyAlignment="1">
      <alignment horizontal="center" vertical="center" wrapText="1"/>
      <protection/>
    </xf>
    <xf numFmtId="0" fontId="21" fillId="85" borderId="26" xfId="336" applyFont="1" applyFill="1" applyBorder="1" applyAlignment="1">
      <alignment horizontal="center" vertical="center" wrapText="1"/>
      <protection/>
    </xf>
    <xf numFmtId="173" fontId="21" fillId="85" borderId="31" xfId="336" applyNumberFormat="1" applyFont="1" applyFill="1" applyBorder="1" applyAlignment="1">
      <alignment horizontal="center" vertical="center" wrapText="1"/>
      <protection/>
    </xf>
    <xf numFmtId="0" fontId="22" fillId="0" borderId="28" xfId="336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/>
      <protection/>
    </xf>
    <xf numFmtId="0" fontId="21" fillId="60" borderId="29" xfId="336" applyFont="1" applyFill="1" applyBorder="1" applyAlignment="1">
      <alignment horizontal="right" vertical="center" wrapText="1"/>
      <protection/>
    </xf>
    <xf numFmtId="0" fontId="21" fillId="60" borderId="35" xfId="336" applyFont="1" applyFill="1" applyBorder="1" applyAlignment="1">
      <alignment horizontal="right" vertical="center" wrapText="1"/>
      <protection/>
    </xf>
    <xf numFmtId="0" fontId="21" fillId="60" borderId="25" xfId="336" applyFont="1" applyFill="1" applyBorder="1" applyAlignment="1">
      <alignment horizontal="right" vertical="center" wrapText="1"/>
      <protection/>
    </xf>
    <xf numFmtId="0" fontId="25" fillId="85" borderId="32" xfId="0" applyFont="1" applyFill="1" applyBorder="1" applyAlignment="1">
      <alignment horizontal="center" vertical="center"/>
    </xf>
    <xf numFmtId="0" fontId="25" fillId="85" borderId="33" xfId="0" applyFont="1" applyFill="1" applyBorder="1" applyAlignment="1">
      <alignment horizontal="center" vertical="center"/>
    </xf>
    <xf numFmtId="0" fontId="20" fillId="0" borderId="0" xfId="33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53" fillId="0" borderId="0" xfId="0" applyFont="1" applyBorder="1" applyAlignment="1">
      <alignment horizontal="center"/>
    </xf>
    <xf numFmtId="0" fontId="21" fillId="85" borderId="32" xfId="336" applyFont="1" applyFill="1" applyBorder="1" applyAlignment="1">
      <alignment horizontal="center" vertical="center" wrapText="1"/>
      <protection/>
    </xf>
    <xf numFmtId="0" fontId="21" fillId="85" borderId="34" xfId="336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2" fillId="55" borderId="37" xfId="336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70" fontId="21" fillId="85" borderId="32" xfId="336" applyNumberFormat="1" applyFont="1" applyFill="1" applyBorder="1" applyAlignment="1">
      <alignment horizontal="center" vertical="center" wrapText="1"/>
      <protection/>
    </xf>
    <xf numFmtId="170" fontId="21" fillId="85" borderId="34" xfId="336" applyNumberFormat="1" applyFont="1" applyFill="1" applyBorder="1" applyAlignment="1">
      <alignment horizontal="center" vertical="center" wrapText="1"/>
      <protection/>
    </xf>
    <xf numFmtId="0" fontId="21" fillId="60" borderId="42" xfId="336" applyFont="1" applyFill="1" applyBorder="1" applyAlignment="1">
      <alignment horizontal="center" vertical="center" wrapText="1"/>
      <protection/>
    </xf>
    <xf numFmtId="0" fontId="21" fillId="60" borderId="43" xfId="336" applyFont="1" applyFill="1" applyBorder="1" applyAlignment="1">
      <alignment horizontal="center" vertical="center" wrapText="1"/>
      <protection/>
    </xf>
    <xf numFmtId="0" fontId="21" fillId="60" borderId="44" xfId="336" applyFont="1" applyFill="1" applyBorder="1" applyAlignment="1">
      <alignment horizontal="center" vertical="center" wrapText="1"/>
      <protection/>
    </xf>
    <xf numFmtId="0" fontId="21" fillId="85" borderId="28" xfId="336" applyFont="1" applyFill="1" applyBorder="1" applyAlignment="1">
      <alignment horizontal="center" vertical="center" wrapText="1"/>
      <protection/>
    </xf>
    <xf numFmtId="4" fontId="21" fillId="85" borderId="32" xfId="336" applyNumberFormat="1" applyFont="1" applyFill="1" applyBorder="1" applyAlignment="1">
      <alignment horizontal="left" vertical="center" wrapText="1"/>
      <protection/>
    </xf>
    <xf numFmtId="4" fontId="21" fillId="85" borderId="34" xfId="336" applyNumberFormat="1" applyFont="1" applyFill="1" applyBorder="1" applyAlignment="1">
      <alignment horizontal="left" vertical="center" wrapText="1"/>
      <protection/>
    </xf>
  </cellXfs>
  <cellStyles count="3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 3" xfId="24"/>
    <cellStyle name="20% - Ênfase1 2 4" xfId="25"/>
    <cellStyle name="20% - Ênfase1 3" xfId="26"/>
    <cellStyle name="20% - Ênfase2" xfId="27"/>
    <cellStyle name="20% - Ênfase2 2" xfId="28"/>
    <cellStyle name="20% - Ênfase2 2 2" xfId="29"/>
    <cellStyle name="20% - Ênfase2 2 3" xfId="30"/>
    <cellStyle name="20% - Ênfase2 2 4" xfId="31"/>
    <cellStyle name="20% - Ênfase2 3" xfId="32"/>
    <cellStyle name="20% - Ênfase3" xfId="33"/>
    <cellStyle name="20% - Ênfase3 2" xfId="34"/>
    <cellStyle name="20% - Ênfase3 2 2" xfId="35"/>
    <cellStyle name="20% - Ênfase3 2 3" xfId="36"/>
    <cellStyle name="20% - Ênfase3 2 4" xfId="37"/>
    <cellStyle name="20% - Ênfase3 3" xfId="38"/>
    <cellStyle name="20% - Ênfase4" xfId="39"/>
    <cellStyle name="20% - Ênfase4 2" xfId="40"/>
    <cellStyle name="20% - Ênfase4 2 2" xfId="41"/>
    <cellStyle name="20% - Ênfase4 2 3" xfId="42"/>
    <cellStyle name="20% - Ênfase4 2 4" xfId="43"/>
    <cellStyle name="20% - Ênfase4 3" xfId="44"/>
    <cellStyle name="20% - Ênfase5" xfId="45"/>
    <cellStyle name="20% - Ênfase5 2" xfId="46"/>
    <cellStyle name="20% - Ênfase5 2 2" xfId="47"/>
    <cellStyle name="20% - Ênfase5 2 3" xfId="48"/>
    <cellStyle name="20% - Ênfase5 2 4" xfId="49"/>
    <cellStyle name="20% - Ênfase5 3" xfId="50"/>
    <cellStyle name="20% - Ênfase6" xfId="51"/>
    <cellStyle name="20% - Ênfase6 2" xfId="52"/>
    <cellStyle name="20% - Ênfase6 2 2" xfId="53"/>
    <cellStyle name="20% - Ênfase6 2 3" xfId="54"/>
    <cellStyle name="20% - Ênfase6 2 4" xfId="55"/>
    <cellStyle name="20% - Ênfase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 3" xfId="66"/>
    <cellStyle name="40% - Ênfase1 2 4" xfId="67"/>
    <cellStyle name="40% - Ênfase1 3" xfId="68"/>
    <cellStyle name="40% - Ênfase2" xfId="69"/>
    <cellStyle name="40% - Ênfase2 2" xfId="70"/>
    <cellStyle name="40% - Ênfase2 2 2" xfId="71"/>
    <cellStyle name="40% - Ênfase2 2 3" xfId="72"/>
    <cellStyle name="40% - Ênfase2 2 4" xfId="73"/>
    <cellStyle name="40% - Ênfase2 3" xfId="74"/>
    <cellStyle name="40% - Ênfase3" xfId="75"/>
    <cellStyle name="40% - Ênfase3 2" xfId="76"/>
    <cellStyle name="40% - Ênfase3 2 2" xfId="77"/>
    <cellStyle name="40% - Ênfase3 2 3" xfId="78"/>
    <cellStyle name="40% - Ênfase3 2 4" xfId="79"/>
    <cellStyle name="40% - Ênfase3 3" xfId="80"/>
    <cellStyle name="40% - Ênfase4" xfId="81"/>
    <cellStyle name="40% - Ênfase4 2" xfId="82"/>
    <cellStyle name="40% - Ênfase4 2 2" xfId="83"/>
    <cellStyle name="40% - Ênfase4 2 3" xfId="84"/>
    <cellStyle name="40% - Ênfase4 2 4" xfId="85"/>
    <cellStyle name="40% - Ênfase4 3" xfId="86"/>
    <cellStyle name="40% - Ênfase5" xfId="87"/>
    <cellStyle name="40% - Ênfase5 2" xfId="88"/>
    <cellStyle name="40% - Ênfase5 2 2" xfId="89"/>
    <cellStyle name="40% - Ênfase5 2 3" xfId="90"/>
    <cellStyle name="40% - Ênfase5 2 4" xfId="91"/>
    <cellStyle name="40% - Ênfase5 3" xfId="92"/>
    <cellStyle name="40% - Ênfase6" xfId="93"/>
    <cellStyle name="40% - Ênfase6 2" xfId="94"/>
    <cellStyle name="40% - Ênfase6 2 2" xfId="95"/>
    <cellStyle name="40% - Ênfase6 2 3" xfId="96"/>
    <cellStyle name="40% - Ênfase6 2 4" xfId="97"/>
    <cellStyle name="40% - Ênfase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2" xfId="108"/>
    <cellStyle name="60% - Ênfase2 2" xfId="109"/>
    <cellStyle name="60% - Ênfase2 2 2" xfId="110"/>
    <cellStyle name="60% - Ênfase3" xfId="111"/>
    <cellStyle name="60% - Ênfase3 2" xfId="112"/>
    <cellStyle name="60% - Ênfase3 2 2" xfId="113"/>
    <cellStyle name="60% - Ênfase4" xfId="114"/>
    <cellStyle name="60% - Ênfase4 2" xfId="115"/>
    <cellStyle name="60% - Ênfase4 2 2" xfId="116"/>
    <cellStyle name="60% - Ênfase5" xfId="117"/>
    <cellStyle name="60% - Ênfase5 2" xfId="118"/>
    <cellStyle name="60% - Ênfase5 2 2" xfId="119"/>
    <cellStyle name="60% - Ênfase6" xfId="120"/>
    <cellStyle name="60% - Ênfase6 2" xfId="121"/>
    <cellStyle name="60% - Ênfase6 2 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om" xfId="130"/>
    <cellStyle name="Bom 2" xfId="131"/>
    <cellStyle name="Bom 2 2" xfId="132"/>
    <cellStyle name="Calculation" xfId="133"/>
    <cellStyle name="Cálculo" xfId="134"/>
    <cellStyle name="Cálculo 2" xfId="135"/>
    <cellStyle name="Cálculo 2 2" xfId="136"/>
    <cellStyle name="Cálculo 3" xfId="137"/>
    <cellStyle name="Célula de Verificação" xfId="138"/>
    <cellStyle name="Célula de Verificação 2" xfId="139"/>
    <cellStyle name="Célula de Verificação 2 2" xfId="140"/>
    <cellStyle name="Célula Vinculada" xfId="141"/>
    <cellStyle name="Célula Vinculada 2" xfId="142"/>
    <cellStyle name="Célula Vinculada 2 2" xfId="143"/>
    <cellStyle name="Check Cell" xfId="144"/>
    <cellStyle name="Ênfase1" xfId="145"/>
    <cellStyle name="Ênfase1 2" xfId="146"/>
    <cellStyle name="Ênfase1 2 2" xfId="147"/>
    <cellStyle name="Ênfase2" xfId="148"/>
    <cellStyle name="Ênfase2 2" xfId="149"/>
    <cellStyle name="Ênfase2 2 2" xfId="150"/>
    <cellStyle name="Ênfase2 3" xfId="151"/>
    <cellStyle name="Ênfase3" xfId="152"/>
    <cellStyle name="Ênfase3 2" xfId="153"/>
    <cellStyle name="Ênfase3 2 2" xfId="154"/>
    <cellStyle name="Ênfase4" xfId="155"/>
    <cellStyle name="Ênfase4 2" xfId="156"/>
    <cellStyle name="Ênfase4 2 2" xfId="157"/>
    <cellStyle name="Ênfase5" xfId="158"/>
    <cellStyle name="Ênfase5 2" xfId="159"/>
    <cellStyle name="Ênfase5 2 2" xfId="160"/>
    <cellStyle name="Ênfase6" xfId="161"/>
    <cellStyle name="Ênfase6 2" xfId="162"/>
    <cellStyle name="Ênfase6 2 2" xfId="163"/>
    <cellStyle name="Entrada" xfId="164"/>
    <cellStyle name="Entrada 2" xfId="165"/>
    <cellStyle name="Entrada 2 2" xfId="166"/>
    <cellStyle name="Entrada 3" xfId="167"/>
    <cellStyle name="Excel Built-in Normal" xfId="168"/>
    <cellStyle name="Explanatory Text" xfId="169"/>
    <cellStyle name="Good" xfId="170"/>
    <cellStyle name="Heading 1" xfId="171"/>
    <cellStyle name="Heading 2" xfId="172"/>
    <cellStyle name="Heading 3" xfId="173"/>
    <cellStyle name="Heading 4" xfId="174"/>
    <cellStyle name="Hyperlink" xfId="175"/>
    <cellStyle name="Followed Hyperlink" xfId="176"/>
    <cellStyle name="Incorreto" xfId="177"/>
    <cellStyle name="Incorreto 2" xfId="178"/>
    <cellStyle name="Incorreto 2 2" xfId="179"/>
    <cellStyle name="Input" xfId="180"/>
    <cellStyle name="Linked Cell" xfId="181"/>
    <cellStyle name="Currency" xfId="182"/>
    <cellStyle name="Currency [0]" xfId="183"/>
    <cellStyle name="Moeda [0] 2" xfId="184"/>
    <cellStyle name="Moeda [0] 2 2" xfId="185"/>
    <cellStyle name="Moeda [0] 2 3" xfId="186"/>
    <cellStyle name="Moeda [0] 3" xfId="187"/>
    <cellStyle name="Moeda 10" xfId="188"/>
    <cellStyle name="Moeda 10 2" xfId="189"/>
    <cellStyle name="Moeda 11" xfId="190"/>
    <cellStyle name="Moeda 11 2" xfId="191"/>
    <cellStyle name="Moeda 12" xfId="192"/>
    <cellStyle name="Moeda 12 2" xfId="193"/>
    <cellStyle name="Moeda 13" xfId="194"/>
    <cellStyle name="Moeda 13 2" xfId="195"/>
    <cellStyle name="Moeda 14" xfId="196"/>
    <cellStyle name="Moeda 14 2" xfId="197"/>
    <cellStyle name="Moeda 15" xfId="198"/>
    <cellStyle name="Moeda 15 2" xfId="199"/>
    <cellStyle name="Moeda 16" xfId="200"/>
    <cellStyle name="Moeda 16 2" xfId="201"/>
    <cellStyle name="Moeda 17" xfId="202"/>
    <cellStyle name="Moeda 17 2" xfId="203"/>
    <cellStyle name="Moeda 18" xfId="204"/>
    <cellStyle name="Moeda 18 2" xfId="205"/>
    <cellStyle name="Moeda 19" xfId="206"/>
    <cellStyle name="Moeda 19 2" xfId="207"/>
    <cellStyle name="Moeda 2" xfId="208"/>
    <cellStyle name="Moeda 2 2" xfId="209"/>
    <cellStyle name="Moeda 20" xfId="210"/>
    <cellStyle name="Moeda 20 2" xfId="211"/>
    <cellStyle name="Moeda 21" xfId="212"/>
    <cellStyle name="Moeda 21 2" xfId="213"/>
    <cellStyle name="Moeda 22" xfId="214"/>
    <cellStyle name="Moeda 22 2" xfId="215"/>
    <cellStyle name="Moeda 23" xfId="216"/>
    <cellStyle name="Moeda 23 2" xfId="217"/>
    <cellStyle name="Moeda 24" xfId="218"/>
    <cellStyle name="Moeda 24 2" xfId="219"/>
    <cellStyle name="Moeda 25" xfId="220"/>
    <cellStyle name="Moeda 25 2" xfId="221"/>
    <cellStyle name="Moeda 26" xfId="222"/>
    <cellStyle name="Moeda 26 2" xfId="223"/>
    <cellStyle name="Moeda 27" xfId="224"/>
    <cellStyle name="Moeda 27 2" xfId="225"/>
    <cellStyle name="Moeda 28" xfId="226"/>
    <cellStyle name="Moeda 28 2" xfId="227"/>
    <cellStyle name="Moeda 29" xfId="228"/>
    <cellStyle name="Moeda 29 2" xfId="229"/>
    <cellStyle name="Moeda 3" xfId="230"/>
    <cellStyle name="Moeda 3 2" xfId="231"/>
    <cellStyle name="Moeda 30" xfId="232"/>
    <cellStyle name="Moeda 30 2" xfId="233"/>
    <cellStyle name="Moeda 31" xfId="234"/>
    <cellStyle name="Moeda 31 2" xfId="235"/>
    <cellStyle name="Moeda 32" xfId="236"/>
    <cellStyle name="Moeda 32 2" xfId="237"/>
    <cellStyle name="Moeda 33" xfId="238"/>
    <cellStyle name="Moeda 33 2" xfId="239"/>
    <cellStyle name="Moeda 34" xfId="240"/>
    <cellStyle name="Moeda 34 2" xfId="241"/>
    <cellStyle name="Moeda 35" xfId="242"/>
    <cellStyle name="Moeda 35 2" xfId="243"/>
    <cellStyle name="Moeda 36" xfId="244"/>
    <cellStyle name="Moeda 36 2" xfId="245"/>
    <cellStyle name="Moeda 37" xfId="246"/>
    <cellStyle name="Moeda 37 2" xfId="247"/>
    <cellStyle name="Moeda 38" xfId="248"/>
    <cellStyle name="Moeda 38 2" xfId="249"/>
    <cellStyle name="Moeda 39" xfId="250"/>
    <cellStyle name="Moeda 39 2" xfId="251"/>
    <cellStyle name="Moeda 4" xfId="252"/>
    <cellStyle name="Moeda 4 2" xfId="253"/>
    <cellStyle name="Moeda 40" xfId="254"/>
    <cellStyle name="Moeda 40 2" xfId="255"/>
    <cellStyle name="Moeda 41" xfId="256"/>
    <cellStyle name="Moeda 41 2" xfId="257"/>
    <cellStyle name="Moeda 42" xfId="258"/>
    <cellStyle name="Moeda 42 2" xfId="259"/>
    <cellStyle name="Moeda 43" xfId="260"/>
    <cellStyle name="Moeda 43 2" xfId="261"/>
    <cellStyle name="Moeda 44" xfId="262"/>
    <cellStyle name="Moeda 44 2" xfId="263"/>
    <cellStyle name="Moeda 45" xfId="264"/>
    <cellStyle name="Moeda 45 2" xfId="265"/>
    <cellStyle name="Moeda 46" xfId="266"/>
    <cellStyle name="Moeda 46 2" xfId="267"/>
    <cellStyle name="Moeda 47" xfId="268"/>
    <cellStyle name="Moeda 47 2" xfId="269"/>
    <cellStyle name="Moeda 48" xfId="270"/>
    <cellStyle name="Moeda 48 2" xfId="271"/>
    <cellStyle name="Moeda 49" xfId="272"/>
    <cellStyle name="Moeda 49 2" xfId="273"/>
    <cellStyle name="Moeda 5" xfId="274"/>
    <cellStyle name="Moeda 5 2" xfId="275"/>
    <cellStyle name="Moeda 50" xfId="276"/>
    <cellStyle name="Moeda 50 2" xfId="277"/>
    <cellStyle name="Moeda 51" xfId="278"/>
    <cellStyle name="Moeda 51 2" xfId="279"/>
    <cellStyle name="Moeda 52" xfId="280"/>
    <cellStyle name="Moeda 52 2" xfId="281"/>
    <cellStyle name="Moeda 53" xfId="282"/>
    <cellStyle name="Moeda 53 2" xfId="283"/>
    <cellStyle name="Moeda 54" xfId="284"/>
    <cellStyle name="Moeda 54 2" xfId="285"/>
    <cellStyle name="Moeda 55" xfId="286"/>
    <cellStyle name="Moeda 55 2" xfId="287"/>
    <cellStyle name="Moeda 56" xfId="288"/>
    <cellStyle name="Moeda 56 2" xfId="289"/>
    <cellStyle name="Moeda 57" xfId="290"/>
    <cellStyle name="Moeda 57 2" xfId="291"/>
    <cellStyle name="Moeda 58" xfId="292"/>
    <cellStyle name="Moeda 58 2" xfId="293"/>
    <cellStyle name="Moeda 59" xfId="294"/>
    <cellStyle name="Moeda 59 2" xfId="295"/>
    <cellStyle name="Moeda 6" xfId="296"/>
    <cellStyle name="Moeda 6 2" xfId="297"/>
    <cellStyle name="Moeda 60" xfId="298"/>
    <cellStyle name="Moeda 60 2" xfId="299"/>
    <cellStyle name="Moeda 61" xfId="300"/>
    <cellStyle name="Moeda 61 2" xfId="301"/>
    <cellStyle name="Moeda 62" xfId="302"/>
    <cellStyle name="Moeda 62 2" xfId="303"/>
    <cellStyle name="Moeda 63" xfId="304"/>
    <cellStyle name="Moeda 63 2" xfId="305"/>
    <cellStyle name="Moeda 64" xfId="306"/>
    <cellStyle name="Moeda 65" xfId="307"/>
    <cellStyle name="Moeda 66" xfId="308"/>
    <cellStyle name="Moeda 67" xfId="309"/>
    <cellStyle name="Moeda 68" xfId="310"/>
    <cellStyle name="Moeda 69" xfId="311"/>
    <cellStyle name="Moeda 7" xfId="312"/>
    <cellStyle name="Moeda 7 2" xfId="313"/>
    <cellStyle name="Moeda 70" xfId="314"/>
    <cellStyle name="Moeda 71" xfId="315"/>
    <cellStyle name="Moeda 72" xfId="316"/>
    <cellStyle name="Moeda 73" xfId="317"/>
    <cellStyle name="Moeda 74" xfId="318"/>
    <cellStyle name="Moeda 75" xfId="319"/>
    <cellStyle name="Moeda 76" xfId="320"/>
    <cellStyle name="Moeda 77" xfId="321"/>
    <cellStyle name="Moeda 78" xfId="322"/>
    <cellStyle name="Moeda 79" xfId="323"/>
    <cellStyle name="Moeda 8" xfId="324"/>
    <cellStyle name="Moeda 8 2" xfId="325"/>
    <cellStyle name="Moeda 9" xfId="326"/>
    <cellStyle name="Moeda 9 2" xfId="327"/>
    <cellStyle name="Neutra" xfId="328"/>
    <cellStyle name="Neutra 2" xfId="329"/>
    <cellStyle name="Neutra 2 2" xfId="330"/>
    <cellStyle name="Neutral" xfId="331"/>
    <cellStyle name="Normal 2" xfId="332"/>
    <cellStyle name="Normal 2 2" xfId="333"/>
    <cellStyle name="Normal 3" xfId="334"/>
    <cellStyle name="Normal 3 2" xfId="335"/>
    <cellStyle name="Normal 4" xfId="336"/>
    <cellStyle name="Normal 5" xfId="337"/>
    <cellStyle name="Nota" xfId="338"/>
    <cellStyle name="Nota 2" xfId="339"/>
    <cellStyle name="Nota 2 2" xfId="340"/>
    <cellStyle name="Note" xfId="341"/>
    <cellStyle name="Output" xfId="342"/>
    <cellStyle name="Percent" xfId="343"/>
    <cellStyle name="Porcentagem 2" xfId="344"/>
    <cellStyle name="Porcentagem 3" xfId="345"/>
    <cellStyle name="Porcentagem 3 2" xfId="346"/>
    <cellStyle name="Porcentagem 4" xfId="347"/>
    <cellStyle name="Porcentagem 5" xfId="348"/>
    <cellStyle name="Porcentagem 6" xfId="349"/>
    <cellStyle name="Saída" xfId="350"/>
    <cellStyle name="Saída 2" xfId="351"/>
    <cellStyle name="Saída 2 2" xfId="352"/>
    <cellStyle name="Saída 3" xfId="353"/>
    <cellStyle name="Comma [0]" xfId="354"/>
    <cellStyle name="Separador de milhares 2" xfId="355"/>
    <cellStyle name="Separador de milhares 3" xfId="356"/>
    <cellStyle name="Texto de Aviso" xfId="357"/>
    <cellStyle name="Texto de Aviso 2" xfId="358"/>
    <cellStyle name="Texto Explicativo" xfId="359"/>
    <cellStyle name="Texto Explicativo 2" xfId="360"/>
    <cellStyle name="Title" xfId="361"/>
    <cellStyle name="Título" xfId="362"/>
    <cellStyle name="Título 1" xfId="363"/>
    <cellStyle name="Título 1 1" xfId="364"/>
    <cellStyle name="Título 1 1 1" xfId="365"/>
    <cellStyle name="Título 1 1 1 1" xfId="366"/>
    <cellStyle name="Título 1 1 1 1 1" xfId="367"/>
    <cellStyle name="Título 1 2" xfId="368"/>
    <cellStyle name="Título 1 2 2" xfId="369"/>
    <cellStyle name="Título 2" xfId="370"/>
    <cellStyle name="Título 2 2" xfId="371"/>
    <cellStyle name="Título 2 2 2" xfId="372"/>
    <cellStyle name="Título 3" xfId="373"/>
    <cellStyle name="Título 3 2" xfId="374"/>
    <cellStyle name="Título 3 2 2" xfId="375"/>
    <cellStyle name="Título 4" xfId="376"/>
    <cellStyle name="Título 4 2" xfId="377"/>
    <cellStyle name="Título 4 2 2" xfId="378"/>
    <cellStyle name="Título 5" xfId="379"/>
    <cellStyle name="Total" xfId="380"/>
    <cellStyle name="Total 2" xfId="381"/>
    <cellStyle name="Comma" xfId="382"/>
    <cellStyle name="Vírgula 2" xfId="383"/>
    <cellStyle name="Vírgula 3" xfId="384"/>
    <cellStyle name="Warning Text" xfId="3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i007\documentos\1-PROJETOS\CCA_CAMPUS%20CASCAVEL\6%20SALAS\Or&#231;amento%20ES%20-%20Alven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ÉTRICO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N29"/>
  <sheetViews>
    <sheetView tabSelected="1" zoomScale="55" zoomScaleNormal="55" zoomScaleSheetLayoutView="70" zoomScalePageLayoutView="10" workbookViewId="0" topLeftCell="A1">
      <selection activeCell="C25" sqref="C25:K25"/>
    </sheetView>
  </sheetViews>
  <sheetFormatPr defaultColWidth="9.140625" defaultRowHeight="15" outlineLevelCol="1"/>
  <cols>
    <col min="1" max="1" width="16.8515625" style="17" customWidth="1"/>
    <col min="2" max="2" width="13.28125" style="10" customWidth="1"/>
    <col min="3" max="3" width="16.7109375" style="10" bestFit="1" customWidth="1"/>
    <col min="4" max="4" width="75.7109375" style="41" customWidth="1"/>
    <col min="5" max="5" width="75.7109375" style="10" customWidth="1" outlineLevel="1"/>
    <col min="6" max="6" width="10.7109375" style="11" customWidth="1"/>
    <col min="7" max="7" width="15.7109375" style="11" customWidth="1"/>
    <col min="8" max="9" width="15.7109375" style="18" customWidth="1"/>
    <col min="10" max="10" width="18.57421875" style="18" bestFit="1" customWidth="1"/>
    <col min="11" max="11" width="24.57421875" style="39" customWidth="1"/>
    <col min="12" max="12" width="0" style="10" hidden="1" customWidth="1"/>
    <col min="13" max="13" width="14.28125" style="10" hidden="1" customWidth="1"/>
    <col min="14" max="14" width="18.140625" style="46" customWidth="1"/>
    <col min="15" max="16384" width="9.140625" style="10" customWidth="1"/>
  </cols>
  <sheetData>
    <row r="1" spans="1:11" ht="24.75" customHeight="1" thickBot="1">
      <c r="A1" s="12"/>
      <c r="B1" s="12"/>
      <c r="C1" s="67"/>
      <c r="D1" s="72"/>
      <c r="E1" s="73"/>
      <c r="F1" s="73"/>
      <c r="G1" s="73"/>
      <c r="H1" s="73"/>
      <c r="I1" s="73"/>
      <c r="J1" s="68"/>
      <c r="K1" s="80"/>
    </row>
    <row r="2" spans="1:11" ht="24.75" customHeight="1" thickBot="1">
      <c r="A2" s="12"/>
      <c r="B2" s="12"/>
      <c r="C2" s="87"/>
      <c r="D2" s="72"/>
      <c r="E2" s="73"/>
      <c r="F2" s="76"/>
      <c r="G2" s="76"/>
      <c r="H2" s="76"/>
      <c r="I2" s="76"/>
      <c r="J2" s="81"/>
      <c r="K2" s="82"/>
    </row>
    <row r="3" spans="1:11" ht="24.75" customHeight="1" thickBot="1">
      <c r="A3" s="12"/>
      <c r="B3" s="12"/>
      <c r="C3" s="88"/>
      <c r="D3" s="72"/>
      <c r="E3" s="73"/>
      <c r="F3" s="76"/>
      <c r="G3" s="76"/>
      <c r="H3" s="76"/>
      <c r="I3" s="76"/>
      <c r="J3" s="81"/>
      <c r="K3" s="82"/>
    </row>
    <row r="4" spans="1:11" ht="4.5" customHeight="1" thickBot="1">
      <c r="A4" s="12"/>
      <c r="B4" s="12"/>
      <c r="C4" s="74"/>
      <c r="D4" s="75"/>
      <c r="E4" s="75"/>
      <c r="F4" s="75"/>
      <c r="G4" s="75"/>
      <c r="H4" s="75"/>
      <c r="I4" s="75"/>
      <c r="J4" s="81"/>
      <c r="K4" s="82"/>
    </row>
    <row r="5" spans="1:11" ht="24.75" customHeight="1">
      <c r="A5" s="12"/>
      <c r="B5" s="12"/>
      <c r="C5" s="60" t="s">
        <v>9</v>
      </c>
      <c r="D5" s="86"/>
      <c r="E5" s="86"/>
      <c r="F5" s="86"/>
      <c r="G5" s="86"/>
      <c r="H5" s="86"/>
      <c r="I5" s="86"/>
      <c r="J5" s="81"/>
      <c r="K5" s="82"/>
    </row>
    <row r="6" spans="1:11" ht="24.75" customHeight="1" thickBot="1">
      <c r="A6" s="12"/>
      <c r="B6" s="12"/>
      <c r="C6" s="85" t="s">
        <v>16</v>
      </c>
      <c r="D6" s="75"/>
      <c r="E6" s="75"/>
      <c r="F6" s="75"/>
      <c r="G6" s="75"/>
      <c r="H6" s="75"/>
      <c r="I6" s="75"/>
      <c r="J6" s="83"/>
      <c r="K6" s="84"/>
    </row>
    <row r="7" spans="1:11" ht="4.5" customHeight="1" thickBot="1">
      <c r="A7" s="12"/>
      <c r="B7" s="12"/>
      <c r="C7" s="61"/>
      <c r="D7" s="62"/>
      <c r="E7" s="62"/>
      <c r="F7" s="62"/>
      <c r="G7" s="62"/>
      <c r="H7" s="62"/>
      <c r="I7" s="62"/>
      <c r="J7" s="62"/>
      <c r="K7" s="63"/>
    </row>
    <row r="8" spans="1:11" ht="19.5" customHeight="1" thickBot="1">
      <c r="A8" s="12"/>
      <c r="B8" s="12"/>
      <c r="C8" s="94" t="s">
        <v>0</v>
      </c>
      <c r="D8" s="9" t="s">
        <v>25</v>
      </c>
      <c r="E8" s="30"/>
      <c r="F8" s="78" t="s">
        <v>1</v>
      </c>
      <c r="G8" s="79"/>
      <c r="H8" s="95" t="e">
        <f>IF(#REF!="","",#REF!)</f>
        <v>#REF!</v>
      </c>
      <c r="I8" s="96"/>
      <c r="J8" s="66"/>
      <c r="K8" s="80"/>
    </row>
    <row r="9" spans="1:11" ht="19.5" customHeight="1" thickBot="1">
      <c r="A9" s="12"/>
      <c r="B9" s="12"/>
      <c r="C9" s="64"/>
      <c r="D9" s="9" t="s">
        <v>26</v>
      </c>
      <c r="E9" s="29"/>
      <c r="F9" s="78" t="s">
        <v>14</v>
      </c>
      <c r="G9" s="79"/>
      <c r="H9" s="89">
        <f>K18</f>
        <v>0</v>
      </c>
      <c r="I9" s="90"/>
      <c r="J9" s="81"/>
      <c r="K9" s="82"/>
    </row>
    <row r="10" spans="1:11" ht="19.5" customHeight="1" thickBot="1">
      <c r="A10" s="12"/>
      <c r="B10" s="12"/>
      <c r="C10" s="65"/>
      <c r="D10" s="9"/>
      <c r="E10" s="28"/>
      <c r="F10" s="78" t="s">
        <v>2</v>
      </c>
      <c r="G10" s="79"/>
      <c r="H10" s="89" t="e">
        <f>IF(H8="","",H9/H8)</f>
        <v>#REF!</v>
      </c>
      <c r="I10" s="90"/>
      <c r="J10" s="83"/>
      <c r="K10" s="84"/>
    </row>
    <row r="11" spans="1:11" ht="4.5" customHeight="1">
      <c r="A11" s="8"/>
      <c r="B11" s="1"/>
      <c r="C11" s="12"/>
      <c r="D11" s="40"/>
      <c r="E11" s="2"/>
      <c r="F11" s="1"/>
      <c r="G11" s="1"/>
      <c r="H11" s="7"/>
      <c r="I11" s="7"/>
      <c r="J11" s="7"/>
      <c r="K11" s="35"/>
    </row>
    <row r="12" spans="1:11" ht="49.5" customHeight="1">
      <c r="A12" s="4" t="e">
        <f>CONCATENATE("CÓDIGO SINAPI"," ",#REF!,"/",#REF!)</f>
        <v>#REF!</v>
      </c>
      <c r="B12" s="4" t="s">
        <v>3</v>
      </c>
      <c r="C12" s="19" t="s">
        <v>4</v>
      </c>
      <c r="D12" s="20" t="s">
        <v>5</v>
      </c>
      <c r="E12" s="19" t="s">
        <v>17</v>
      </c>
      <c r="F12" s="19" t="s">
        <v>6</v>
      </c>
      <c r="G12" s="21" t="s">
        <v>7</v>
      </c>
      <c r="H12" s="22" t="s">
        <v>10</v>
      </c>
      <c r="I12" s="22" t="s">
        <v>11</v>
      </c>
      <c r="J12" s="22" t="s">
        <v>12</v>
      </c>
      <c r="K12" s="36" t="s">
        <v>13</v>
      </c>
    </row>
    <row r="13" spans="1:11" ht="4.5" customHeight="1">
      <c r="A13" s="8"/>
      <c r="B13" s="8"/>
      <c r="C13" s="8"/>
      <c r="D13" s="13"/>
      <c r="E13" s="13"/>
      <c r="F13" s="8"/>
      <c r="G13" s="14"/>
      <c r="H13" s="15"/>
      <c r="I13" s="16"/>
      <c r="J13" s="15"/>
      <c r="K13" s="37"/>
    </row>
    <row r="14" spans="1:11" ht="19.5" customHeight="1">
      <c r="A14" s="5"/>
      <c r="B14" s="5"/>
      <c r="C14" s="27">
        <v>1</v>
      </c>
      <c r="D14" s="20" t="s">
        <v>18</v>
      </c>
      <c r="E14" s="23"/>
      <c r="F14" s="24"/>
      <c r="G14" s="25"/>
      <c r="H14" s="26"/>
      <c r="I14" s="26"/>
      <c r="J14" s="26"/>
      <c r="K14" s="38">
        <f>SUM(K16:K16)</f>
        <v>0</v>
      </c>
    </row>
    <row r="15" spans="1:14" s="54" customFormat="1" ht="84" customHeight="1">
      <c r="A15" s="5" t="s">
        <v>20</v>
      </c>
      <c r="B15" s="5"/>
      <c r="C15" s="58" t="s">
        <v>19</v>
      </c>
      <c r="D15" s="48" t="s">
        <v>21</v>
      </c>
      <c r="E15" s="56"/>
      <c r="F15" s="5" t="s">
        <v>15</v>
      </c>
      <c r="G15" s="55">
        <v>281</v>
      </c>
      <c r="H15" s="57"/>
      <c r="I15" s="57"/>
      <c r="J15" s="57"/>
      <c r="K15" s="50"/>
      <c r="L15" s="54">
        <v>0.6</v>
      </c>
      <c r="M15" s="54">
        <v>0.4</v>
      </c>
      <c r="N15" s="46">
        <v>26327.9521744</v>
      </c>
    </row>
    <row r="16" spans="1:14" s="17" customFormat="1" ht="33" customHeight="1" thickBot="1">
      <c r="A16" s="53" t="s">
        <v>20</v>
      </c>
      <c r="B16" s="51"/>
      <c r="C16" s="59" t="s">
        <v>22</v>
      </c>
      <c r="D16" s="48" t="s">
        <v>24</v>
      </c>
      <c r="E16" s="5"/>
      <c r="F16" s="5" t="s">
        <v>23</v>
      </c>
      <c r="G16" s="55">
        <v>8</v>
      </c>
      <c r="H16" s="49"/>
      <c r="I16" s="49"/>
      <c r="J16" s="49"/>
      <c r="K16" s="50">
        <f>IF(OR(G16&lt;&gt;"",J16&lt;&gt;""),G16*J16,"")</f>
        <v>0</v>
      </c>
      <c r="L16" s="3">
        <v>0.6</v>
      </c>
      <c r="M16" s="3">
        <v>0.4</v>
      </c>
      <c r="N16" s="47">
        <f>IF(F16&lt;&gt;"",K16,"")</f>
        <v>0</v>
      </c>
    </row>
    <row r="17" spans="1:14" ht="19.5" customHeight="1">
      <c r="A17" s="51"/>
      <c r="B17" s="34"/>
      <c r="C17" s="91"/>
      <c r="D17" s="92"/>
      <c r="E17" s="92"/>
      <c r="F17" s="92"/>
      <c r="G17" s="92"/>
      <c r="H17" s="92"/>
      <c r="I17" s="92"/>
      <c r="J17" s="93"/>
      <c r="K17" s="38">
        <f>SUM(K15:K16)</f>
        <v>0</v>
      </c>
      <c r="N17" s="47">
        <f>SUM(N16:N16)</f>
        <v>0</v>
      </c>
    </row>
    <row r="18" spans="1:14" ht="19.5" customHeight="1">
      <c r="A18" s="52"/>
      <c r="B18" s="34"/>
      <c r="C18" s="69" t="s">
        <v>8</v>
      </c>
      <c r="D18" s="70"/>
      <c r="E18" s="70"/>
      <c r="F18" s="70"/>
      <c r="G18" s="70"/>
      <c r="H18" s="70"/>
      <c r="I18" s="71"/>
      <c r="J18" s="43">
        <v>0.2057</v>
      </c>
      <c r="K18" s="38">
        <f>PRODUCT(K17*1.2057)</f>
        <v>0</v>
      </c>
      <c r="N18" s="47">
        <f>N17*1.1877</f>
        <v>0</v>
      </c>
    </row>
    <row r="19" ht="15">
      <c r="A19" s="51"/>
    </row>
    <row r="20" spans="1:14" s="32" customFormat="1" ht="15">
      <c r="A20" s="6"/>
      <c r="D20" s="41"/>
      <c r="F20" s="33"/>
      <c r="G20" s="33"/>
      <c r="H20" s="18"/>
      <c r="I20" s="18"/>
      <c r="J20" s="18"/>
      <c r="K20" s="39"/>
      <c r="N20" s="46"/>
    </row>
    <row r="21" spans="1:14" s="44" customFormat="1" ht="15">
      <c r="A21" s="6"/>
      <c r="D21" s="41"/>
      <c r="F21" s="45"/>
      <c r="G21" s="45"/>
      <c r="H21" s="18"/>
      <c r="I21" s="18"/>
      <c r="J21" s="18"/>
      <c r="K21" s="39"/>
      <c r="N21" s="46"/>
    </row>
    <row r="22" spans="1:14" s="32" customFormat="1" ht="15">
      <c r="A22" s="17"/>
      <c r="D22" s="41"/>
      <c r="F22" s="33"/>
      <c r="G22" s="33"/>
      <c r="H22" s="18"/>
      <c r="I22" s="18"/>
      <c r="J22" s="18"/>
      <c r="K22" s="39"/>
      <c r="N22" s="46"/>
    </row>
    <row r="23" spans="1:14" s="32" customFormat="1" ht="15">
      <c r="A23" s="17"/>
      <c r="D23" s="41"/>
      <c r="F23" s="33"/>
      <c r="G23" s="33"/>
      <c r="H23" s="18"/>
      <c r="I23" s="18"/>
      <c r="J23" s="18"/>
      <c r="K23" s="39"/>
      <c r="N23" s="46"/>
    </row>
    <row r="24" spans="3:11" ht="18" customHeight="1">
      <c r="C24" s="77"/>
      <c r="D24" s="77"/>
      <c r="E24" s="77"/>
      <c r="F24" s="77"/>
      <c r="G24" s="77"/>
      <c r="H24" s="77"/>
      <c r="I24" s="77"/>
      <c r="J24" s="77"/>
      <c r="K24" s="77"/>
    </row>
    <row r="25" spans="1:14" s="31" customFormat="1" ht="18" customHeight="1">
      <c r="A25" s="17"/>
      <c r="C25" s="77"/>
      <c r="D25" s="77"/>
      <c r="E25" s="77"/>
      <c r="F25" s="77"/>
      <c r="G25" s="77"/>
      <c r="H25" s="77"/>
      <c r="I25" s="77"/>
      <c r="J25" s="77"/>
      <c r="K25" s="77"/>
      <c r="N25" s="46"/>
    </row>
    <row r="26" spans="1:14" s="31" customFormat="1" ht="18" customHeight="1">
      <c r="A26" s="17"/>
      <c r="C26" s="77"/>
      <c r="D26" s="77"/>
      <c r="E26" s="77"/>
      <c r="F26" s="77"/>
      <c r="G26" s="77"/>
      <c r="H26" s="77"/>
      <c r="I26" s="77"/>
      <c r="J26" s="77"/>
      <c r="K26" s="77"/>
      <c r="N26" s="46"/>
    </row>
    <row r="29" ht="15">
      <c r="D29" s="42"/>
    </row>
  </sheetData>
  <sheetProtection/>
  <autoFilter ref="C1:C29"/>
  <mergeCells count="22">
    <mergeCell ref="C8:C10"/>
    <mergeCell ref="H8:I8"/>
    <mergeCell ref="C24:K24"/>
    <mergeCell ref="C25:K25"/>
    <mergeCell ref="C1:C3"/>
    <mergeCell ref="H10:I10"/>
    <mergeCell ref="J8:K10"/>
    <mergeCell ref="C17:J17"/>
    <mergeCell ref="H9:I9"/>
    <mergeCell ref="D2:I2"/>
    <mergeCell ref="F8:G8"/>
    <mergeCell ref="F9:G9"/>
    <mergeCell ref="C18:I18"/>
    <mergeCell ref="D1:I1"/>
    <mergeCell ref="C4:I4"/>
    <mergeCell ref="D3:I3"/>
    <mergeCell ref="C26:K26"/>
    <mergeCell ref="F10:G10"/>
    <mergeCell ref="C7:K7"/>
    <mergeCell ref="J1:K6"/>
    <mergeCell ref="C6:I6"/>
    <mergeCell ref="C5:I5"/>
  </mergeCells>
  <printOptions horizontalCentered="1"/>
  <pageMargins left="0.31496062992125984" right="0.5118110236220472" top="0.3937007874015748" bottom="0.3937007874015748" header="0.11811023622047245" footer="0.11811023622047245"/>
  <pageSetup fitToHeight="0" horizontalDpi="600" verticalDpi="600" orientation="landscape" paperSize="9" scale="40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IFET-PR</dc:creator>
  <cp:keywords/>
  <dc:description/>
  <cp:lastModifiedBy>Administrador</cp:lastModifiedBy>
  <cp:lastPrinted>2017-09-05T16:19:51Z</cp:lastPrinted>
  <dcterms:created xsi:type="dcterms:W3CDTF">2011-04-14T17:03:49Z</dcterms:created>
  <dcterms:modified xsi:type="dcterms:W3CDTF">2018-02-22T15:16:13Z</dcterms:modified>
  <cp:category/>
  <cp:version/>
  <cp:contentType/>
  <cp:contentStatus/>
</cp:coreProperties>
</file>