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0" yWindow="65521" windowWidth="9435" windowHeight="12540" activeTab="0"/>
  </bookViews>
  <sheets>
    <sheet name="Sheet0" sheetId="1" r:id="rId1"/>
  </sheets>
  <definedNames>
    <definedName name="_xlnm._FilterDatabase" localSheetId="0" hidden="1">'Sheet0'!$A$5:$N$100</definedName>
  </definedNames>
  <calcPr fullCalcOnLoad="1"/>
</workbook>
</file>

<file path=xl/sharedStrings.xml><?xml version="1.0" encoding="utf-8"?>
<sst xmlns="http://schemas.openxmlformats.org/spreadsheetml/2006/main" count="2211" uniqueCount="509">
  <si>
    <t>Objeto</t>
  </si>
  <si>
    <t>Campus Responsável</t>
  </si>
  <si>
    <t>Cod. Material</t>
  </si>
  <si>
    <t>Denominação</t>
  </si>
  <si>
    <t>Especificação</t>
  </si>
  <si>
    <t>Especificado por</t>
  </si>
  <si>
    <t>DIPLAD/CLARGO - DIRETORIA DE PLANEJAMENTO E ADMINISTRAÇÃO (CAMPO LARGO) - CAMPUS CAMPO LARGO</t>
  </si>
  <si>
    <t>SECCON/CURITIB - SEÇÃO DE COMPRAS E CONTRATOS (CURITIBA) - CAMPUS CURITIBA</t>
  </si>
  <si>
    <t>-</t>
  </si>
  <si>
    <t xml:space="preserve">QUANTIDADE TOTAL </t>
  </si>
  <si>
    <t>Elemento de Despesa</t>
  </si>
  <si>
    <t>Ordem do item na licitação</t>
  </si>
  <si>
    <t>Valor Homologado</t>
  </si>
  <si>
    <t>Razão Social do Fornecedor</t>
  </si>
  <si>
    <t>CNPJ</t>
  </si>
  <si>
    <t>Calendário de Compras: PRODUÇÃO INDUSTRIAL (32/2014) – CÂMPUS CAMPO LARGO</t>
  </si>
  <si>
    <t>PRODUÇÃO INDUSTRIAL</t>
  </si>
  <si>
    <t>CAMPUS CAMPO LARGO</t>
  </si>
  <si>
    <t>ANEL DE SEGURANÇA PARA SUPORTE DE ELETRODO</t>
  </si>
  <si>
    <t>ANEL DE SEGURANÇA PARA SUPORTE DE ELETRODO.  COMPATÍVEL E USUAL PARA O ELETRODO USADO NO POTENCIOSTATO.</t>
  </si>
  <si>
    <t>ADRIANA KLOSTERMANN DOS SANTOS</t>
  </si>
  <si>
    <t>METROHM PENSALAB INSTRUMENTAÇÃO ANALÍTICA LTDA</t>
  </si>
  <si>
    <t>07.748.837/0001-62</t>
  </si>
  <si>
    <t>ASPIRADOR DE PÓS E LÍQUIDOS 1400W 50 LITROS</t>
  </si>
  <si>
    <t>ASPIRADOR DE SÓLIDOS E LÍQUIDOS, COM POTÊNCIA MÍNIMA DE 1400W, 127V, CAPACIDADE DE ARMAZENAMENTO DE 50 LITROS. ACOMPANHA: MANGUEIRA, TUBOS PROLONGADORES, BOCAL PARA PISO, BOCAL CHATO, BOCAL PARA CANTOS E FRESTAS, SUPORTE PARA ENROLAR O CABO ELÉTRICO, CARRINHO REFORÇADO COM RODAS E ALÇA PARA TRANSPORTE. COMPRIMENTO DO CABO ELÉTRICO: 5,0M. COMPRIMENTO DA MANGUEIRA FLEXÍVEL: 3,0M.</t>
  </si>
  <si>
    <t>PAULO SERGIO CARNICELLI</t>
  </si>
  <si>
    <t>BRASFERMA LTDA - ME</t>
  </si>
  <si>
    <t>00.503.644/0001-00</t>
  </si>
  <si>
    <t>BALANÇA ANALÍTICA (CAPACIDADE 220G)</t>
  </si>
  <si>
    <t xml:space="preserve">BALANÇA ANALÍTICA COM TECNOLOGIA DE COMPENSAÇÃO ELETROMAGNÉTICA DE CARGA E PROTEÇÃO CONTRA SOBRECARGA. DISPLAY EM CRISTAL LÍQUIDO.  AJUSTE AUTOMÁTICO COM PESO INTERNO MOTORIZADO ACIONADO POR TOQUE NA TECLA. ACESSO PARA PESAGEM POR BAIXO DA BALANÇA. PROGRAMAS APLICATIVOS DE: CÁLCULO UTILIZANDO UM FATOR, PESAGEM EM %, FORMULAÇÃO PESO LÍQUIDO-TOTAL, PESAGEM DINÂMICA, TOTALIZAÇÃO, CONTAGEM DE PEÇAS E CÁLCULO DE DENSIDADE. POSSIBILIDADE DE UMA IDENTIFICAÇÃO ALFANUMÉRICA. CONVERSÃO DE UNIDADES DE PESAGEM.  DISPOSITIVO ANTI-FURTO; PRATO DE PESAGEM EM AÇO INOXIDÁVEL COM DIÂMETRO MÍNIMO DE 90MM.  ESPECIFICAÇÕES GERAIS: RESOLUÇÃO 0,1 MG CAPACIDADE 220 G REPETITIVIDADE &lt; ± 0,1 MG LINEARIDADE MÁXIMA &lt; ± 0,2 MG TEMPO DE RESPOSTA (MÉDIA) 2,5 S TAMANHO PRATO DE PESAGEM &amp;#8709; 90 MM
</t>
  </si>
  <si>
    <t>5204000000342</t>
  </si>
  <si>
    <t>BALANÇA SEMI ANALÍTICA - RESOLUÇÃO 0,001 G</t>
  </si>
  <si>
    <t>BALANÇA SEMI-ANALÍTICA ELETRÔNICA, COM CAPACIDADE DE CARGA ENTRE 200 ATÉ 500 G, SENSIBILIDADE DE 0,001G, TENSÃO BIVOLT 127/220 V, PARA USO EM FREQUÊNCIA DE 60 HZ, PAINEL DE LEITURA EM DISPLAY TIPO LCD COM CONVERSOR DE UNIDADES, PRATOS EM AÇO RESISTENTE A PRODUTOS QUÍMICOS, COM SUPORTE (CAPELA) DE PROTEÇÃO A VARIAÇÕES EXTERNAS. MANUAL DE INSTRUÇÕES EM PORTUGUÊS.</t>
  </si>
  <si>
    <t>LUCIO SCHULZ JUNIOR</t>
  </si>
  <si>
    <t>WEBLABOR SÃO PAULO MATERIAIS DIDÁTICOS LTDA - EPP</t>
  </si>
  <si>
    <t>13.533.610/0001-00</t>
  </si>
  <si>
    <t>3019000000157</t>
  </si>
  <si>
    <t>BALDE COM TAMPA 30 LITROS</t>
  </si>
  <si>
    <t>BALDE EM PLASTICO REFORÇADO COM ALÇA E COM TAMPA. VOLUME DE 30 LITROS. DIMENSÕES: ALTURA DE 30 CM A 70 CM, LARGURA/COMPRIMENTO DE 25 A 45 CM. COR BRANCA OU PRETA.</t>
  </si>
  <si>
    <t>AGNUS COMÉRCIO DE MÁQUINAS E EQUIPAMENTOS LTDA - ME</t>
  </si>
  <si>
    <t>14.676.091/0001-94</t>
  </si>
  <si>
    <t>3019000000158</t>
  </si>
  <si>
    <t>BALDE COM TAMPA 5 A 18 LITROS</t>
  </si>
  <si>
    <t>BALDE PLÁSTICO REFORÇADO COM ALÇA E COM TAMPA. VOLUME DE 5 A 18 LITROS. DIMENSÕES: ALTURA DE 20 A 30 CM, LARGURA/COMPRIMENTO DE 16 A 30 CM. COR BRANCA OU PRETA.</t>
  </si>
  <si>
    <t>ITEM CANCELADO</t>
  </si>
  <si>
    <t>BANCADA DE ENSAIOS PARA ESTUDO E PRÁTICAS DE TORRE DE REFRIGERAÇÃO</t>
  </si>
  <si>
    <t>BANCADA DE ENSAIOS PARA ESTUDO E PRÁTICAS DE TORRE DE REFRIGERAÇÃO. BANCADA DE ENSAIOS PARA ESTUDO E PRÁTICAS DE TORRE DE REFRIGERAÇÃO POR ÁGUA QUE DEVERÁ POSSIBILITAR O ESTUDO DA REFRIGERAÇÃO HABITUAL NA INDÚSTRIA. DEVERÁ SER FORNECIDA COM UMA TORRE DE 8 NÍVEIS E 19 PAINÉIS DE NÍVEL, COM SENSORES DE TEMPERATURA (BULBO SECO E ÚMIDO) INCLUINDO COMPUTADOR COM TELA SENSÍVEL A TOQUE, BASE ADEQUADA PARA SUPORTE/APOIO DO CONJUNTO E DEVE POSSIBILITAR NO MÍNIMO AS SEGUINTES PRÁTICAS: FUNDAMENTOS TERMODINÂMICOS DA TORRE DE REFRIGERAÇÃO; MEDIÇÃO DO FLUXO DE AR, DAS TEMPERATURAS DO AR E DA ÁGUA E DA UMIDADE DO AR; MUDANÇAS DO ESTADO DO AR EM UM DIAGRAMA H-X; DETERMINAÇÃO DA POTÊNCIA FRIGORÍFICA; BALANÇOS ENERGÉTICOS; CÁLCULO DE PARÂMETROS DE PROCESSO COMO DISTÂNCIA LIMITE DE REFRIGERAÇÃO E LARGURA DA ZONA DE REFRIGERAÇÃO. O SISTEMA DEVERÁ REALIZAR O ARREFECIMENTO DA ÁGUA QUENTE PARA A TEMPERATURA AMBIENTE. O AR EM TEMPERATURA AMBIENTE DEVERÁ SER INTRODUZIDO NA PARTE INFERIOR DA TORRE ATRAVÉS DE VENTILADOR E A ÁGUA QUENTE DEVERÁ SER PULVERIZADA NA PARTE SUPERIOR DA TORRE. EM SEGUIDA, A ÁGUA DEVERÁ SER REAQUECIDA E DEVERÁ INICIAR-SE O PROCESSO NOVAMENTE. O CONJUNTO DEVERÁ PELO MENOS: SEÇÃO TRANSVERSAL DE ATÉ NO MÁXIMO 200 X 200 MM; MEDIÇÃO DE FLUXO DE AR ATRAVÉS DO ORIFÍCIO CALIBRADO DE PELO MENOS 50 MM DE DIÂMETRO, ATÉ NO MÁXIMO 80 MM; AQUECEDOR AJUSTÁVEL EM PASSOS COM TRÊS ETAPAS, SENDO, RESPECTIVAMENTE DE ATÉ NO MÁXIMO 2 KW, 2 KW E 2 KW; VENTILADORES CENTRÍFUGOS; BOMBA PERIFÉRICA; CIRCUITO DE ÁGUA QUENTE COM BY-PASS; REGULAGEM ELETRÔNICA DO FLUXO DE ÁGUA QUENTE E FLUXO DE AR ATRAVÉS DO SISTEMA DO COMPUTADOR E REDE DE ABASTECIMENTO DE ÁGUA. A TEMPERATURA MÁXIMA DA ÁGUA QUENTE NÃO DEVERÁ SER SUPERIOR A 50 ºC; O CONSUMO DE ENERGIA DO VENTILADOR CENTRIFUGO NÃO DEVERÁ SER SUPERIOR A 100 W E O FLUXO MÁXIMO DO AR DEVERÁ SER DE PELO MENOS 500M3/H; O CONSUMO DE ENERGIA DA BOMBA PERIFÉRICA NÃO DEVERÁ SER SUPERIOR A 180 W E O FLUXO MÁXIMO DEVERÁ SER DE PELO MENOS 10 LITROS/MIN (5M.C.A.); A ALIMENTAÇÃO ELÉTRICA DEVERÁ SER 220 V/50HZ.</t>
  </si>
  <si>
    <t xml:space="preserve">APOIO EDUCACAO - COMERCIO DE EQUIPAMENTOS DIDATICOS E, TREINAMENTO EM DESENVOLVIMENTO PROFISSIONAL E GERENCIAL LTDA. - EPP </t>
  </si>
  <si>
    <t>09.400.325/0001-36</t>
  </si>
  <si>
    <t>BANCADA DIDÁTICA DE ENSAIOS HIDRÁULICOS PARA ESTUDO E PRÁTICAS DE ASSOCIAÇÃO DE BOMBAS SÉRIE E PARALELO E PERDA DE CARGAS</t>
  </si>
  <si>
    <t>BANCADA DIDÁTICA DE ENSAIOS HIDRÁULICOS PARA ESTUDO E PRÁTICAS DE ASSOCIAÇÃO DE BOMBAS SÉRIE E PARALELO E PERDA DE CARGAS. A BANCADA DEVERÁ POSSIBILITAR EXPERIÊNCIAS NO CAMPO DA HIDRODINÂMICA E OBSERVAÇÕES DE FENÔMENOS HIDRÁULICOS. O CONJUNTO DEVERÁ TER ASSOCIAÇÃO DE PELO MENOS DUAS BOMBAS SERIE E PARALELO COM POTÊNCIA DE 0.5 HP CADA, CAPACIDADE DE BOMBEAMENTO DE PELO MENOS 4000 L/H POR BOMBA; PERDA DE CARGA EM: TUBULAÇÕES, CONEXÕES, ASCENDÊNCIA TUBULAR E CONEXÕES, DESCENDÊNCIA TUBULAR E CONEXÕES; COMPARAÇÃO DE PRESSÃO EM TUBOS DE DIFERENTES BITOLAS; TURBULÊNCIA EM TUBO RUGOSO COM ÂNGULO DE VALE DE 60º, PROFUNDIDADE DE 0,4MM COM FORMA HELICOIDAL CONTINUA, PASSO DE 2,5 MM E TUBO LISO; DIÂMETROS NOMINAL DA TUBULAÇÃO DE 32 MM. DEVERÁ CONTER DISPOSITIVOS QUE POSSIBILITEM EXPERIÊNCIAS DE: OBSERVAÇÃO E CÁLCULO DO NÚMERO DE REYNOLDS; BOMBEAMENTO COM SISTEMA ABERTO OU FECHADO; MEDIDOR DE VAZÃO; CONTROLE DE BOMBEAMENTO POR INVERSOR; ROTÂMETRO DE VAZÃO; MANÔMETRO EM U; MANÔMETRO BOURBON; PELO MENOS 22 PONTOS DE TOMADA DE PRESSÃO; TUBO DE VENTURI; PLACA DE ORIFÍCIO; REGISTRO PARA CAIXA DÁGUA AUXILIAR. O SISTEMA DEVERÁ TER CAPACIDADE DE ÁGUA(REPOUSO) DE PELO MENOS 52 L E TENSÃO ELÉTRICA DE 220 V.</t>
  </si>
  <si>
    <t>DE LORENZO DO BRASIL LTDA</t>
  </si>
  <si>
    <t>BANCADA DIDÁTICA DE ENSAIOS HIDROSTÁTICOS DA ESTÁTICA DOS FLUIDOS</t>
  </si>
  <si>
    <t>BANCADA DIDÁTICA DE ENSAIOS HIDROSTÁTICOS DA ESTÁTICA DOS FLUIDOS. O EQUIPAMENTO DEVERÁ POSSIBILITAR EXPERIÊNCIAS E OBSERVAÇÕES DE FENÔMENOS HIDRÁULICOS. SISTEMA PARA ESTUDO E PRÁTICA EM TRANSFERÊNCIAS DE CALOR QUE DEVERÁ REALIZAR: DEMONSTRAÇÃO; COMPARAÇÃO DE RESULTADOS COM FLUXOS DIRETOS E REVERSOS; MEDIÇÃO DO COEFICIENTE DE TRANSFERÊNCIA DOS EFEITOS DE VAZÃO E DO DIFERENCIAL DE TEMPERATURAS E CÁLCULOS DO BALANÇO DE ENERGIA E EFICIÊNCIA. O SISTEMA DEVERÁ SER COMPOSTO POR UM ALIMENTADOR DE ÁGUA QUENTE E FRIA; UM MÓDULO DE TROCADOR DE CALOR POR TUBOS COM PELO MENOS 7 TUBOS E SUPERFÍCIE DE TRANSFERÊNCIA DE CALOR DE ATÉ NO MÁXIMO 0,0210 M2; PC E MESA OU BANCADA ADEQUADA PARA SUPORTE DO EQUIPAMENTO. A CONEXÃO ENTRE ALIMENTADOR E MÓDULO DEVE SER ATRAVÉS DE MANGUEIRAS DE ENGATE RÁPIDO DE VEDAÇÃO; AS CONEXÕES PARA ALIMENTAÇÃO DE ÁGUA QUENTE E FRIA DEVERÃO SER DIFERENTES PARA EVITAR CONFUSÕES; O MODELO DEVE POSSUIR UM RESERVATÓRIO DE ÁGUA QUENTE DE PELO MENOS 4 LITROS DE CAPACIDADE, COM CONTROLADORES ELETRÔNICOS DE TEMPERATURA E DE NÍVEL E O ENCHIMENTO DO TANQUE DEVE SER AUTOMÁTICO ATRAVÉS DE VÁLVULA ELETROMECÂNICA. O MODELO DEVE POSSUIR UM RESERVATÓRIO DE ÁGUA QUENTE DE PELO MENOS 4 LITROS DE CAPACIDADE, COM CONTROLADORES ELETRÔNICOS DE TEMPERATURA E DE NÍVEL E O ENCHIMENTO DO TANQUE DEVE SER AUTOMÁTICO ATRAVÉS DE VÁLVULA ELETROMECÂNICA. O SISTEMA DE ARMAZENAMENTO DE ÁGUA DEVE TER PROTEÇÃO CONTRA SOBREAQUECIMENTO, NÍVEL DE ÁGUA BAIXO E TRANSBORDAMENTO DO TANQUE. O EQUIPAMENTO DEVE TER: AQUECEDOR COM AJUSTE DE PELO MENOS 0 A 1 KW A PARTIR DO COMPUTADOR; BOMBA PERIFÉRICA COM FLUXO MÁXIMO DE PELO MENOS 10 LITROS / MIN (5 M.C.A.) E CONSUMO DE ENERGIA DE NO MÁXIMO 200W; CIRCUITO DE ÁGUA QUENTE COM BY-PASS; TEMPERATURA MÁXIMA DA ÁGUA QUENTE DE ATÉ: 80 º C; FLUXO MÁXIMO DA ÁGUA QUENTE DE PELO MENOS 4 LITROS / MIN E DEVERÁ SER FORNECIDO SISTEMA ELETRÔNICO E INFORMATIZADO DE CONTROLE E REPRESENTAÇÃO, INCLUINDO COMPUTADOR DE TELA SENSÍVEL AO TOQUE (TOUCH SCREEN).</t>
  </si>
  <si>
    <t>01.403.192/0001-40</t>
  </si>
  <si>
    <t>BANCADA DIDÁTICA PARA ESTUDO DE PROTEÇÃO CATÓDICA</t>
  </si>
  <si>
    <t>BANCADA DIDÁTICA PARA ESTUDO DE PROTEÇÃO CATÓDICA. SISTEMA PARA FINS DIDÁTICOS QUE DEVERÁ POSSIBILITAR A COMPREENSÃO DOS CONCEITOS TEÓRICOS BEM COMO A SOLUÇÃO DE EVENTUAIS PROBLEMAS ENVOLVIDOS NO PROCESSO DE PROTEÇÃO CATÓDICA E DEVE PERMITIR OS SEGUINTES EXPERIMENTOS O USO DO VOLTÍMETRO; A MEDIÇÃO DA DIFERENÇA E POTENCIAL DE UMA AMOSTRA EM UM ELETRÓLITO; A CÉLULA DE REFERÊNCIA; A CÉLULA DE DANIELL; TIPOS DE CONDUTORES: PRIMÁRIOS E SECUNDÁRIOS; INTRODUÇÃO AOS CRITÉRIOS DE PROTEÇÃO CATÓDICA; INTRODUÇÃO AOS ÂNODOS DE PROTEÇÃO EM ZN, MG E AL; INTRODUÇÃO À PROTEÇÃO CATÓDICA SISTEMA DE CORRENTE APLICADA; O CONSUMO DE CORRENTE NO ÂNODO (FE) APLICAÇÃO DE ÂNODO INERTE (TI&amp;#8208;PT E MMO); CONCEITO DE RESISTÊNCIA, CIRCUITO PARA CONDUTORES PRIMÁRIOS E SECUNDÁRIOS; INTRODUÇÃO AO CONCEITO DE RESISTÊNCIA ESPECÍFICA AO LONGO DE TRÊS DIFERENTES CONDUTORES PRIMÁRIOS (FE, CU, FE-NI); INTRODUÇÃO+G163 AO CONCEITO DE INTERFERÊNCIA DEVIDO À PRESENÇA DE CAMPOS ELÉTRICOS EXTERNOS EM ESTRUTURAS ENTERRADAS OU SUBMERSAS (CORRENTES DE FUGA); INFLUÊNCIA DA PRESENÇA DE AR NA RESISTIVIDADE (EFEITO INSUFLAR); INTRODUÇÃO À DENSIDADE DA CORRENTE E CONSTRUÇÃO DE CURVAS DE TAFEL; EFEITO DA TEMPERATURA SOBRE A DENSIDADE DA CORRENTE (CÉLULA TERMOSTÁTICA); INFLUÊNCIA PRESENÇA DO AR SOBRE A DENSIDADE DA CORRENTE (EFEITO INSUFLAR); REVESTIMENTO E DENSIDADE DE CORRENTE. O SISTEMA DEVERÁ SER FORMADO, NO MÍNIMO, PELOS SEGUINTES ELEMENTOS COM AS CARACTERÍSTICAS COMPATÍVEIS COM TODO O SISTEMA E DISCRIMINADAS: A BANCADA DEVE POSSUIR RODAS E MEDIDAS APROXIMADAS DE 1300 X 2000 X 800 MM. DEVE POSSUIR UM PAINEL ELÉTRICO PARA CONECTAR À REDE DE ALIMENTAÇÃO VAC E ARMÁRIOS COM CHAVE. SUA SUPERFÍCIE DEVE SER A PROVA DE ÁGUA. CONJUNTOS DE ÓCULOS DE SEGURANÇA E LUVAS. INTERFACE MULTICANAL DEVE  CONECTAR O BANCO A UM PC PARA GRAVAR OS RESULTADOS DAS EXPERIÊNCIAS.VOLTÍMETRO DIGITAL, AMPERÍMETROS DIGITAIS, CÉLULAS DE REFERÊNCIA CU/CUSO4, DE AG / AGCL E ZN; ELETRODOS DE COBRE, AÇO CARBONO, ZINCO, MAGNÉSIO, ALUMÍNIO; BACIAS TRANSPARENTES PARA O BANHO TESTE ELETROLÍTICO; CIRCUITO SIMPLES COM RESISTOR E LÂMPADA; FONTES CC (CADA UM COM TENSÃO CONSTANTE, CORRENTE CONSTANTE, POTENCIAL CONSTANTE);4 ÂNODOS; 4 MMO ÂNODOS TUBULARES; CU BAR 1 MM. FE BAR DE 1MM. FE-NI BAR DE 1MM.;CÉLULA DE RESISTIVIDADE; RESISTOR IMPERMEÁVEL COM DISPOSITIVO TERMOSTÁTICO; BOMBA DE AR COM PULVERIZADOR; ELETRODOS DE AÇO CARBONO COMPLETAMENTE E PARCIALMENTE REVESTIDOS COM COMPOSTO EPÓXI; REAGENTES EM FRASCOS DE PLÁSTICO; CONJUNTO DE FUSÍVEIS SOBRESSALENTES; CONJUNTO DE CABOS DE LIGAÇÃO AUXILIARES; MANUAIS TÉCNICOS DOS EQUIPAMENTOS DO SISTEMA, COM AS INFORMAÇÕES TÉCNICAS PARA OPERAÇÃO E CONFIGURAÇÃO / PARAMETRIZAÇÃO. APOSTILA DE TEORIA E EXERCÍCIOS PRÁTICOS COM ESTUDO TEÓRICO, ILUSTRAÇÃO E ESQUEMA DOS PRINCIPAIS COMPONENTES DO SISTEMA E ATIVIDADES PRÁTICAS.</t>
  </si>
  <si>
    <t>BANCADA DIDÁTICA PARA ESTUDO DE TURBINA PELTON E FRANCIS</t>
  </si>
  <si>
    <t>BANCADA DIDÁTICA PARA ESTUDO DE TURBINA PELTON E FRANCIS.
SISTEMA DE TREINAMENTO EM HIDROENERGIA (HIDRELÉTRICA). DEVE PERMITIR O APRENDIZADO EM TRANSFORMAÇÃO DE HIDROENERGIA EM ENERGIA ELÉTRICA; DEVE PERMITIR QUE O ALUNO APRENDA SOBRE FONTES ALTERNATIVAS E A AVALIAÇÃO DE TECNOLOGIAS DE ENERGIA LIMPA, ASPECTOS IMPORTANTES DE SEGURANÇA E CONCEITOS FUNDAMENTAIS DE HIDRELÉTRICAS, MEDIDA DE ALTURA DA QUEDA DA ÁGUA E VAZÃO, CÁLCULO DA ENERGIA CONTIDA NA ÁGUA EM MOVIMENTO PARA DIVERSAS CONDIÇÕES, ECONOMIA DA HIDROENERGIA, CONFIGURAÇÃO, NORMAS E REGULAMENTOS RELACIONADOS COM MINI E MICRO SISTEMAS DE GERAÇÃO DE ENERGIA A PARTIR DA ÁGUA. O CONJUNTO DIDÁTICO DEVERÁ POSSIBILITAR O ESTUDO E PRATICA DE TURBINA PELTON QUE DEVERÁ SER FORMADA POR PELO MENOS UMA UNIDADE AUTÔNOMA PROJETADA PARA REALIZAR ENSAIOS DE UMA TURBINA PELTON. DEVERÁ POSSIBILITAR A REALIZAÇÃO DE LEVANTAMENTO EXPERIMENTAL DE CURVAS DE OPERAÇÃO E DE RENDIMENTO E DAS MEDIDAS DAS GRANDEZAS HIDRÁULICAS E MECÂNICAS DE NO MÍNIMO: TORQUE/VELOCIDADE; POTÊNCIA DE TRAVAGEM; POTÊNCIA DE TRAVAGEM / VELOCIDADE; PERFORMANCE / VELOCIDADE; DESEMPENHO E TORQUE/DESEMPENHO; COMPORTAMENTO E CARACTERÍSTICAS DE UMA TURBINA REAL A IMPULSO UTILIZANDO A INÉRCIA PARA TRANSFERÊNCIA DE UM JATO DE ÁGUA PARA IMPULSIONAR O INÍCIO DO RECUO. DEVERÁ TER CARCAÇA TRANSPARENTE, PODER SER OPERADA DE FORMA AUTÔNOMA COM SISTEMA COMPOSTO DE TANQUE DE ÁGUA, BOMBA E DEVERA TER ELEMENTOS PARA REALIZAÇÃO DE EXERCÍCIOS DIDÁTICOS.  A TURBINA DEVERÁ SER DO TIPO BOURDON COM GLICERINA, TER FREIO POR ATRITO; DIÂMETRO DO IMPULSOR DE NO MÍNIMO 130 MM; PROFUNDIDADE DA CONCHA DE NO MÍNIMO 20 MM; DIÂMETRO PARA JATO DE NO MÍNIMO 8 MM; DIÂMETRO DO EIXO DE NO MÍNIMO 10 MM, NO MÁXIMO 20 MM; VELOCIDADE NOMINAL DE NO MÍNIMO 1.500 RPM, NO MÁXIMO 2.000 RPM; DINAMÔMETRO PARA NO MÍNIMO 5 KG COM RESOLUÇÃO DE PELO MENOS 20 MM E DEVERÁ TER ESTRUTURA DE ALUMÍNIO COM: PAINEL DE CONTROLE; BANCO HIDROSTÁTICO COM NO MÍNIMO DOIS TANQUES VOLUMÉTRICOS DE DIFERENTES TAMANHOS QUE DEVERÃO POSSIBILITAR A MEDIÇÃO DE VAZÕES PEQUENAS E GRANDES COM ALTA PRECISÃO E BOMBA COM VAZÃO DE PELO MENOS 20/160 LITROS/MIN; POTENCIA CONSUMIDA NÃO SUPERIOR A 1 HP E VELOCIDADE DE NO MÍNIMO 1.500 RPM. O GERADOR DEVERÁ SER DC COM SAÍDA DE PELO MENOS 10 VOLTS PARA POTENCIA DE 50 WATT. O TANQUE DEVERÁ TER CAPACIDADE DE ARMAZENAMENTO DE PELO MENOS 100 LITROS. A ALIMENTAÇÃO ELÉTRICA DEVERÁ SER 220 V/ 50 HZ.  GARANTIA DE 01 ANO; TREINAMENTO PARA O PROFESSOR NO LOCAL DA ENTREGA; MANUAL DO SISTEMA PARA O ALUNO E PARA O PROFESSOR. DEVERÁ SER FORNECIDO PELO MENOS 1,5 METROS DE MANGUEIRA FLEXÍVEL.</t>
  </si>
  <si>
    <t>5230000000344</t>
  </si>
  <si>
    <t>BANCADA DIDÁTICA PARA ESTUDO E PRÁTICAS DE TROCADOR DE CALOR DE TUBO</t>
  </si>
  <si>
    <t>BANCADA DIDÁTICA PARA ESTUDO E PRÁTICAS DE TROCADOR DE CALOR DE TUBO. SISTEMA PARA ESTUDO E PRÁTICA EM TRANSFERÊNCIAS DE CALOR QUE DEVERÁ REALIZAR: DEMONSTRAÇÃO; COMPARAÇÃO DE RESULTADOS COM FLUXOS DIRETOS E REVERSOS; MEDIÇÃO DO COEFICIENTE DE TRANSFERÊNCIA DOS EFEITOS DE VAZÃO E DO DIFERENCIAL DE TEMPERATURAS E CÁLCULOS DO BALANÇO DE ENERGIA E EFICIÊNCIA. O SISTEMA DEVERÁ SER COMPOSTO POR UM ALIMENTADOR DE ÁGUA QUENTE E FRIA; UM MÓDULO DE TROCADOR DE CALOR POR TUBOS COM PELO MENOS 7 TUBOS E SUPERFÍCIE DE TRANSFERÊNCIA DE CALOR DE ATÉ NO MÁXIMO 0,0210 M2; PC E MESA OU BANCADA ADEQUADA PARA SUPORTE DO EQUIPAMENTO. A CONEXÃO ENTRE ALIMENTADOR E MÓDULO DEVE SER ATRAVÉS DE MANGUEIRAS DE ENGATE RÁPIDO DE VEDAÇÃO; AS CONEXÕES PARA ALIMENTAÇÃO DE ÁGUA QUENTE E FRIA DEVERÃO SER DIFERENTES PARA EVITAR CONFUSÕES; O MODELO DEVE POSSUIR UM RESERVATÓRIO DE ÁGUA QUENTE DE PELO MENOS 4 LITROS DE CAPACIDADE, COM CONTROLADORES ELETRÔNICOS DE TEMPERATURA E DE NÍVEL E O ENCHIMENTO DO TANQUE DEVE SER AUTOMÁTICO ATRAVÉS DE VÁLVULA ELETROMECÂNICA. O MODELO DEVE POSSUIR UM RESERVATÓRIO DE ÁGUA QUENTE DE PELO MENOS 4 LITROS DE CAPACIDADE, COM CONTROLADORES ELETRÔNICOS DE TEMPERATURA E DE NÍVEL E O ENCHIMENTO DO TANQUE DEVE SER AUTOMÁTICO ATRAVÉS DE VÁLVULA ELETROMECÂNICA. O SISTEMA DE ARMAZENAMENTO DE ÁGUA DEVE TER PROTEÇÃO CONTRA SOBREAQUECIMENTO, NÍVEL DE ÁGUA BAIXO E TRANSBORDAMENTO DO TANQUE. O EQUIPAMENTO DEVE TER: AQUECEDOR COM AJUSTE DE PELO MENOS 0 A 1 KW A PARTIR DO COMPUTADOR; BOMBA PERIFÉRICA COM FLUXO MÁXIMO DE PELO MENOS 10 LITROS / MIN (5 M.C.A.) E CONSUMO DE ENERGIA DE NO MÁXIMO 200W; CIRCUITO DE ÁGUA QUENTE COM BY-PASS; TEMPERATURA MÁXIMA DA ÁGUA QUENTE DE ATÉ: 80 º C; FLUXO MÁXIMO DA ÁGUA QUENTE DE PELO MENOS 4 LITROS / MIN E DEVERÁ SER FORNECIDO SISTEMA ELETRÔNICO E INFORMATIZADO DE CONTROLE E REPRESENTAÇÃO, INCLUINDO COMPUTADOR DE TELA SENSÍVEL AO TOQUE (TOUCH SCREEN).</t>
  </si>
  <si>
    <t>BANCADA PARA ESTUDO E TRINAMENTO DE CONTROLE DE PROCESSOS</t>
  </si>
  <si>
    <t>BANCADA PARA ESTUDO E TREINAMENTO DE CONTROLE DE PROCESSOS. ESTE SISTEMA DEVERÁ POSSIBILITAR O ESTUDO, A COMPREENSÃO DOS CONCEITOS TEÓRICOS E A OS MÉTODOS ENVOLVIDOS NO SISTEMA DE CONTROLE DE PROCESSO CONTÍNUO UTILIZANDO TEMPERATURA, VAZÃO, PRESSÃO E NÍVEL INCLUINDO SIMULAÇÃO COM SOFTWARE APROPRIADO. O SISTEMA DEVERÁ SER FORMADO POR UM CONJUNTO DE ELEMENTOS/MÓDULOS DETALHADOS, COM DIAGRAMA A BLOCOS EM LÍNGUA PORTUGUESA MOSTRANDO AS SUAS  INTERCONEXÕES BEM COMO DETALHES RELATIVAS A  DIMENSÕES, QUANTITATIVOS,  CARATERÍSTICAS TÉCNICAS E OUTRAS INFORMAÇÕES QUE ATESTEM A CONSISTÊNCIA E SEQUENCIA LÓGICA BEM COMO A COMPATIBILIDADE ENTRE OS ELEMENTOS/MÓDULOS. O SISTEMA DEVE SER FORMADO NO MÍNIMO POR ARRANJO COMPACTO, COM NO MÍNIMO UM PAINEL HIDRÁULICO VERTICAL DE BANCADA, UM MÓDULO ELETRÔNICO E SOFTWARE DE SIMULAÇÃO. HARDWARE: O MODULO HIDRÁULICO DEVE SER COMPOSTO DE UM DEPÓSITO DE PROCESSO PRESSURIZADO E DE UMA SÉRIE DE SENSORES E ATUADORES DE NÍVEL, PRESSÃO, TEMPERATURA E VAZÃO SENDO O QUE O MÓDULO DE ELETRÔNICO DE CONTROLE, ATRAVÉS DE CONEXÕES COM BORNES, DEVE COMPREENDER OS CIRCUITOS DE INTERFACE PARA OS SENSORES E OS ATUADORES ASSIM COMO OS CIRCUITOS DE CONTROLE DE MALHA PROPORCIONAL, INTEGRAL E DERIVATIVO. O CIRCUITO HIDRÁULICO DEVERÁ POSSUIR NO MÍNIMO UM DEPÓSITO COM CAPACIDADE MÍNIMA DE 5 LITROS; SENSORES DE TEMPERATURA; TERMÔMETRO BIMETÁLICO; SENSORES DE NÍVEL COM TRANSFORMADOR DIFERENCIAL LINEAR VARIÁVEL E SENSOR ON/OFF DE TIPO ON-REED; SENSORES DE VAZÃO COM MEDIDOR DE FLUXO E UM MEDIDOR DE VAZÃO A LEITURA DIRETA; SENSORES DE PRESSÃO TIPO PRESSOSTATO E MANÔMETRO DE LEITURA DIRETA; BOMBA DE RECIRCULAÇÃO COM NO MÍNIMO 6 LITROS / MIN; VÁLVULA MOTORIZADA E  MANUAL; ELETROVÁLVULA; RESISTÊNCIA PARA AQUECIMENTO DE ÁGUA DE 200 W; VÁLVULA DE SEGURANÇA COM 2,4 BAR E TERMOSTATO DE SEGURANÇA. O MÓDULO ELETRÔNICO DEVE APRESENTAR CONDICIONADORES, CIRCUITO DE CONTROLE P, PI, PD E PID E AMPLIFICADORES DE POTENCIA PARA O COMANDO DOS PRINCIPAIS ELEMENTOS DO CIRCUITO HIDRÁULICO. O CONJUNTO DEVERÁ APRESENTAR UMA PROPOSTA DIDÁTICA CONTENDO A TEORIA E SEQÜÊNCIA DE EXPERIMENTOS PRÁTICOS NECESSÁRIOS PARA O ESTUDO DO CONTROLE DAS VARIÁVEIS DE: NÍVEL, PRESSÃO, VAZÃO E TEMPERATURA. DEVERÁ PERMITIR REALIZAR OS SEGUINTES EXPERIMENTOS PRÁTICOS: ESTUDO DOS SENSORES DE NÍVEL, VAZÃO, PRESSÃO E TEMPERATURA; ESTUDO DAS CARACTERÍSTICAS DE BOMBA HIDRÁULICA E MOTOR; ESTUDO DAS CARACTERÍSTICAS DO PROCESSO ESTÁTICO E DAS CONSTANTES DE TEMPO; CONTROLE ON/OFF, P, PI, PD, E PID DO NÍVEL COM CIRCUITO FECHADO; CONTROLE P, PI, PD E PID DE VAZÃO COM CIRCUITO FECHADO; CONTROLE ON/OFF, P, PI, PD E PID DA TEMPERATURA COM CIRCUITO FECHADO E CONTROLE ON/OFF DO NÍVEL COM SENSOR DE PRESSÃO. SOFTWARE DE SIMULAÇÃO DE CONTROLE DE PROCESSOS: O SOFTWARE DEVE PERMITIR A PARAMETRIZAÇÃO E ANALISE DA INTERDEPENDÊNCIA DAS VARIÁVEIS CONTROLADAS. ELE DEVERÁ ENFOCAR O ESTUDO DOS PROCESSOS CONTÍNUOS DE NÍVEL, PRESSÃO, TEMPERATURA E VAZÃO DE MODO VIRTUAL ANTES DE UTILIZAR A BANCADA REAL DE ESTAÇÃO DE CONTROLE DE PROCESSOS. NA PROPOSTA DEVERÁ NECESSARIAMENTE SER APRESENTADA AS ESPECIFICAÇÕES DETALHADAS DE CADA RECURSOS DO SOFTWARE QUE DEVERÁ SER CONSTITUÍDO POR DOIS BLOCOS DIDÁTICOS VIRTUAIS: UM DE HARDWARE QUE DEVERÁ TER UM DEPÓSITO PRESSURIZADO E UMA SÉRIE DE SENSORES E ATUADORES DE NÍVEL, PRESSÃO, TEMPERATURA E VAZÃO; O OUTRO BLOCO DEVERÁ SER DE CONTROLE E DEVERÁ COMPREENDER OS CIRCUITOS DE INTERFACE PARA OS SENSORES E OS ATUADORES ASSIM COMO OS CIRCUITOS DE CONTROLE ON / OFF, PROPORCIONAL, INTEGRAL E DERIVATIVO. O SOFTWARE SIMULADOR VIRTUAL DEVERÁ TER NO MÍNIMO AS SEGUINTES CARACTERÍSTICAS TÉCNICAS: SENSORES DE TEMPERATURA: TERMORESISTÊNCIA DE PLATINA PT 100 E TERMÔMETRO BIMETÁLICO; SENSORES DE NÍVEL: TRANSFORMADOR LINEAR DE DIFERENCIAL VARIÁVEL E SENSOR ON/OFF DE TIPO ON&amp;#8208;REED; SENSORES  VAZÃO: MEDIDOR DE FLUXO  E MEDIDOR DE FLUXO A LEITURA DIRETA; SENSORES DE PRESSÃO: PRESSOSTATO E MANÔMETRO DE LEITURA DIRETA E TODOS OS BLOCOS NECESSÁRIOS PARA A SIMULAÇÃO DOS QUATROS PROCESSOS NAS VARIAS VERSÕES DE CONTROLE. O SOFTWARE DEVERÁ REALIZAR, NO MÍNIMO, OS SEGUINTES EXERCÍCIOS: ESTUDO DAS MEDIDAS DOS SENSORES DE NÍVEL, VAZÃO, PRESSÃO E TEMPERATURA; ESTUDO DAS CARACTERÍSTICAS DO PROCESSO ESTÁTICO E DAS CONSTANTES DE TEMPO; CONTROLE ON/OFF, P, PI, PD, E PID DO NÍVEL COM CIRCUITO FECHADO; CONTROLE P, PI, PD E PID DE VAZÃO COM CIRCUITO FECHADO; CONTROLE ON/OFF, P, PI, PD E PID DA TEMPERATURA COM CIRCUITO FECHADO E CONTROLE ON/OFF DO NÍVEL COM SENSOR DE PRESSÃO. AS VARIÁVEIS DEVERÃO SER APRESENTADAS EM TELAS E SUAS IMAGENS REAIS DEVERÃO SER APRESENTADAS NA PROPOSTA.
ACESSÓRIOS QUE DEVERÃO ACOMPANHAR O CONJUNTO HARDWARE E SOFTWARE: MANUAIS DE EXERCÍCIO E DE TODOS OS COMPONENTES DO SISTEMA, COM AS INFORMAÇÕES TÉCNICAS PARA OPERAÇÃO E CONFIGURAÇÃO / PARAMETRIZAÇÃO; TREINAMENTO.</t>
  </si>
  <si>
    <t>5208000000822</t>
  </si>
  <si>
    <t>BANHO MARIA DIGITAL 6 BOCAS</t>
  </si>
  <si>
    <t>BANHO MARIA COM 6 BOCAS COM CONTROLADOR DIGITAL DE TEMPERATURA - 6 BOCAS CONTROLADORES DE TEMPERATURA / 220 V: DEVE APRESENTAR CONTROLE AUTOMÁTICO MICROPROCESSADO, COM SISTEMA PID OU SIMILAR; DEVE APRESENTAR INDICAÇÃO DIGITAL COM QUATRO DÍGITOS.  DEVE APRESENTAR SISTEMA DE AQUECIMENTO  POR MEIO DE RESISTÊNCIAS TUBULARES BLINDADAS EM AÇO; COM FAIXA DE TEMPERATURA  REGULÁVEL DE AMBIENTE A 100ºC; ESTRUTURA INTERNA EM CHAPA DE AÇO INOX E ESTRUTURA EXTERNA EM CHAPA DE AÇO CARBONO COM TRATAMENTO ANTICORROSIVO E PINTURA ELETROSTÁTICA A PÓ, SENDO MONTADO SOBRE PÉS DE BORRACHA.SUAS TAMPAS DEVERÃO SER REMOVÍVEIS  E CONFECCIONADAS EM AÇO INOX COM ORIFÍCIOS E ANÉIS DE REDUÇÃO NOS DIÂMETROS DE 103 MM, 75 MM E 45 MM. DEVE APRESENTAR AS SEGUINTES MEDIDAS: MEDIDAS INTERNAS: L 480 X P 300 X A 90 MM E MEDIDAS EXTERNAS: L 650 X P 380 X A 140 MM.</t>
  </si>
  <si>
    <t>J.F. - EQUIPAMENTOS CIENTIFICOS LTDA - ME</t>
  </si>
  <si>
    <t>65.443.939/0001-76</t>
  </si>
  <si>
    <t>5242000000611</t>
  </si>
  <si>
    <t>BASE PARA MESA DE MODELAGEM  DE ARGILA</t>
  </si>
  <si>
    <t>BASE DE MESA PARA MODELAGEM DE ARGILA: BASE GIRATÓRIA DE MESA NA COR ARGILA, COM BORDAS REVESTIDAS, DIAMÊTRO DE 30 A 35 CM E PÉS EMBORRACHADOS. IDEAL PARA MODELAGEM E PARA PINTURA DE VASILHAMES.</t>
  </si>
  <si>
    <t>5208000000831</t>
  </si>
  <si>
    <t>BOMBA DE VÁCUO E COMPRESSOR DE AR DE LABORATÓRIO</t>
  </si>
  <si>
    <t>BOMBA DE VÁCUO E COMPRESSOR DE AR DE LABORATÓRIO: COM SISTEMA DE PALHETAS ROTATIVAS LUBRIFICADAS A ÓLEO. A BOMBA DE VÁCUO DEVE PRODUZIR ALTERNADAMENTE VÁCUO OU AR COMPRIMIDO CONFORME A NECESSIDADE DO USUÁRIO.</t>
  </si>
  <si>
    <t>3026000001274</t>
  </si>
  <si>
    <t>CABO PARA ELETRODO 1 METRO E PLUG TIPO F</t>
  </si>
  <si>
    <t>CABO PARA ELETRODO COM COMPRIMENTO DE 01 M E PLUG TIPO F.  COMPATÍVEL E USUAL PARA O FUNCIONAMENTO DE UM POTENCIOSTATO.</t>
  </si>
  <si>
    <t>3026000001275</t>
  </si>
  <si>
    <t>CABO PARA ELETRODO IMPRESSO COM BANANA (FÊMEA) DE 4 MM</t>
  </si>
  <si>
    <t>CABO PARA ELETRODO IMPRESSO COM BANANA (FÊMEA) DE 4 MM PARA CONECTAR COM O POTENCIOSTATO.</t>
  </si>
  <si>
    <t>5242000000610</t>
  </si>
  <si>
    <t>CADEIRA PARA O USO EM PRANCHETAS</t>
  </si>
  <si>
    <t>CADEIRA PARA O USO EM PRANCHETAS.
PESO MÍNIMO SUPORTADO 120 KG; COM REGULAGEM DE ALTURA.
CARACTERÍSTICAS GERAIS:
- MATERIAL: TELA E METAL 
- ACABAMENTO INTERNO: METAL 
- ACABAMENTO EXTERNO: TELA E METAL 
- ALTURA DE 95 A 100 CM;
- LARGURA DE 55 A 60 CM;
- PROFUNDIDADE DE 50 A 55 CM, 
- PESO MÍNIMO DA CADEIRA GIRATÓRIA 10 KG
- PESO MÁXIMO DA CADEIRA GIRATÓRIA 12 KG
- RODÍZIOS (RODINHAS NOS PÉS) 
- BASE GIRATÓRIA 
- ESTRUTURA METAL
- MATERIAL TELA E METAL
- APOIO PARA BRAÇOS</t>
  </si>
  <si>
    <t>3035000001143</t>
  </si>
  <si>
    <t>CÉLULA ELETROQUÍMICA DE VIDRO COM CAPACIDADE DE 20 À 90 ML</t>
  </si>
  <si>
    <t>CÉLULA ELETROQUÍMICA DE VIDRO COM CAPACIDADE DE 20 À 90 ML.  COMPATÍVEL E USUAL PARA UTILIZAÇÃO EM POTENCIOSTATO. CAIXA COM 01 UNIDADE</t>
  </si>
  <si>
    <t>3035000001145</t>
  </si>
  <si>
    <t>CÉLULA ELETROQUÍMICA DE VIDRO COM CAPACIDADE DE 50 À 150 ML</t>
  </si>
  <si>
    <t>CÉLULA ELETROQUÍMICA, MATERIAL VIDRO, CAPACIDADE DE 50 À 150 ML. CARACTERÍSTICAS: COMPATÍVEL E USUAL PARA FUNCIONAMENTO DE UM POTENCIOSTATO.</t>
  </si>
  <si>
    <t>3035000001147</t>
  </si>
  <si>
    <t>CÉLULA ELETROQUÍMICA DE VIDRO COM JAQUETA TERMOSTATIZADA 20ML A 90 ML</t>
  </si>
  <si>
    <t>CÉLULA ELETROQUÍMICA DE VIDRO COM JAQUETA TERMOSTATIZADA. CAPACIDADE DE 20 A 90 ML.  COMPATÍVEL E USUAL PARA O FUNCIONAMENTO DE UM POTENCIOSTATO. CAIXA COM 01 UNIDADE</t>
  </si>
  <si>
    <t>3035000001146</t>
  </si>
  <si>
    <t>CÉLULA ELETROQUÍMICA DE VIDRO COM JAQUETA TERMOSTATIZADA 50ML A 150ML</t>
  </si>
  <si>
    <t>CÉLULA ELETROQUÍMICA MATERIAL VIDRO COM JAQUETA TERMOSTATIZADA. CAPACIDADE DE 50 A 150 ML.  CARACTERÍSTICAS: COMPATÍVEL E USUAL PARA O FUNCIONAMENTO DE UM POTENCIOSTATO.</t>
  </si>
  <si>
    <t>5230000000342</t>
  </si>
  <si>
    <t>CHAPA AQUECEDORA COM CONTROLE DIGITAL</t>
  </si>
  <si>
    <t>CHAPA AQUECEDORA GRANDE DIGITAL COM CONTROLADOR ELETRÔNICO DE POTÊNCIA PARA AQUECIMENTO COM REFERÊNCIA ENTRE PONTOS DE 0 A 100%. TEMPERATURA MÁXIMA NA SUPERFÍCIE DA PLACA DE AMBIENTE ATÉ 320 C. AQUECIMENTO ATRAVÉS DE RESISTÊNCIA EM PIROCERÂMICA EMISSORA DE RAIOS INFRAVERMELHOS DE 2000 W. PAINEL EM POLICARBONATO COM INDICAÇÃO DE FUNÇÕES E INDICADOR LUMINOSO. DEFLETOR DE CALOR EM AÇO INOX AISI 304. PLATAFORMA DE AQUECIMENTO EM PIROCERÂMICA ESMALTADA. GABINETE EM CHAPA DE AÇO CARBONO SAE 1020 COM TRATAMENTO ANTICORROSIVO E ACABAMENTO EM EPÓXI TEXTURIZADO ELETROSTÁTICO. MONTADO SOB PÉS DE BORRACHA. DIMENSÃO APROXIMADA DA PLATAFORMA (LXP): 400 X 300 MM. DIMENSÃO EXTERNA APROXIMADA (LXPXA): 420 X 340 X 210 MM. POSSUI FUSÍVEL DE SEGURANÇA. ALIMENTAÇÃO EM REDE DE OU 220V, 50/60 HZ, POTÊNCIA DE 2.000W. CABO DE ALIMENTAÇÃO COM PLUG CONFORME NORMA ABNT NBR 14136.</t>
  </si>
  <si>
    <t xml:space="preserve">NOVA TECNICA INDUSTRIA E COMERCIO DE EQUIPAMENTOS PARA LABORATORIO LTDA - EPP </t>
  </si>
  <si>
    <t>61.012.811/0001-05</t>
  </si>
  <si>
    <t>5208000000821</t>
  </si>
  <si>
    <t>DISPENSADOR 5-25ML</t>
  </si>
  <si>
    <t>DISPENSADOR 5-25 ML, TIPO ADAPTÁVEL A PIPETA REPETIÇÃO E MULTICANAL, CAPACIDADE ATÉ 50ML, AJUSTE AJUSTE DIGITAL, COM PAINEL DE CONTROLE, PROGRAMÁVEL, MEMÓRIA MEMÓRIA ATÉ 50 TESTES.</t>
  </si>
  <si>
    <t>3026000001268</t>
  </si>
  <si>
    <t>ELETRODO AUXILIAR DE PLATINA 86 MM</t>
  </si>
  <si>
    <t>ELETRODO AUXILIAR DE PLATINA, 86 MM,  CONEXÃO BANANA.  COMPATÍVEL E USUAL PARA POTENCIOSTATO.
CAIXA COM 01 UNIDADE</t>
  </si>
  <si>
    <t>3026000001263</t>
  </si>
  <si>
    <t>ELETRODO DE AÇO CARBONO COM ÁREA ATIVA DE 5 MM</t>
  </si>
  <si>
    <t>ELETRODO DE AÇO CARBONO COM ÁREA ATIVA DE 5 MM. COMPATÍVEL E USUAL PARA POTENCIOSTATO.</t>
  </si>
  <si>
    <t>3026000001270</t>
  </si>
  <si>
    <t>ELETRODO IMPRESSO DE CARBONO</t>
  </si>
  <si>
    <t>ELETRODO IMPRESSO DE CARBONO.  
COMPATÍVEL E USUAL PARA O FUNCIONAMENTO DE UM POTENCIOSTATO.</t>
  </si>
  <si>
    <t>TK SERVICE LTDA - EPP</t>
  </si>
  <si>
    <t>03.983.817/0001-15</t>
  </si>
  <si>
    <t>3026000001271</t>
  </si>
  <si>
    <t>ELETRODO IMPRESSO DE OURO 75 UNIDADES</t>
  </si>
  <si>
    <t>ELETRODO IMPRESSO DE OURO. REFERÊNCIA DE PRATA E AUXILIAR DE CARBONO. CAIXA COM 75 UNIDADES.  COMPATÍVEL E USUAL PARA O FUNCIONAMENTO DE UM POTENCIOSTATO.</t>
  </si>
  <si>
    <t>3026000001277</t>
  </si>
  <si>
    <t>ELETRODO IMPRESSO DE PLATINA 75 UNIDADES</t>
  </si>
  <si>
    <t>ELETRODO IMPRESSO DE PLATINA. REFERÊNCIA DE PRATA E AUXILIAR DE CARBONO. CAIXA COM 75 UNIDADES.  COMPATÍVEL E USUAL PARA O FUNCIONAMENTO DE UM POTENCIOSTATO.</t>
  </si>
  <si>
    <t>3026000001264</t>
  </si>
  <si>
    <t>ELETRODO OCO PARA RDE 5.0 MM</t>
  </si>
  <si>
    <t>ELETRODO OCO PARA RDE, COM DIÂMETRO INTERNO DE 5.0 MM.  COMPATÍVEL E USUAL PARA POTENCIOSTATO.</t>
  </si>
  <si>
    <t>3026000001259</t>
  </si>
  <si>
    <t>ELETRODO SÓLIDO DE CARBONO VÍTREO 5.0 MM</t>
  </si>
  <si>
    <t>ELETRODO SÓLIDO DE CARBONO VÍTREO, DIÂMETRO DE 5.0 MM. COMPATÍVEL E USUAL PARA POTENCIOSTATO.</t>
  </si>
  <si>
    <t>3026000001262</t>
  </si>
  <si>
    <t>ELETRODO SÓLIDO DE OURO 5.0 MM</t>
  </si>
  <si>
    <t>ELETRODO SÓLIDO DE OURO, DIÂMETRO 5.0 MM.  COMPATÍVEL E USUAL PARA POTENCIOSTATO.</t>
  </si>
  <si>
    <t>3026000001261</t>
  </si>
  <si>
    <t>ELETRODO SÓLIDO DE PRATA 5.0 MM</t>
  </si>
  <si>
    <t>ELETRODO SÓLIDO DE PRATA, DIÂMETRO DE 5.0 MM.  COMPATÍVEL E USUAL PARA POTENCIOSTATO. CAIXA COM UMA UNIDADE.</t>
  </si>
  <si>
    <t>ESCOVA TIPO BIGODE 25CM</t>
  </si>
  <si>
    <t>ESCOVA PARA LIMPAR DESENHOS COM CERDAS NATURAIS (CRINA ANIMAL) E CABO ANATÔMICO EM MADEIRA DE LEI COM FINO ACABAMENTO. 25CM.</t>
  </si>
  <si>
    <t>MARCELO DE OLIVEIRA DA SILVA</t>
  </si>
  <si>
    <t>FRATELLI COMÉRCIO DE MÁQUINAS E EQUIPAMENTOS LTDA - ME</t>
  </si>
  <si>
    <t>09.058.708/0001-78</t>
  </si>
  <si>
    <t>5208000000817</t>
  </si>
  <si>
    <t>ESPECTROFOTÔMETRO UV/VIS BIVOLT</t>
  </si>
  <si>
    <t>ESPECTROFOTÔMETRO ULTRAVIOLETA, 200-1000 NM, 220V. ESPECTROFOTÔMETRO MICROPROCESSADO PARA ANÁLISE DE AMOSTRAS TANTO NA FAIXA DE LUZ ULTRAVIOLETA, BEM COMO NA FAIXA DE LUZ VISÍVEL. UTILIZA DUAS LÂMPADAS INDEPENDENTES, UMA PARA CADA FAIXA ESPECÍFICA DE LUZ. COM SOFTWARE PARA CONTROLE DO ESPECTROFOTÔMETRO VIA COMPUTADOR. FAIXA DE COMPRIMENTO DE ONDA: 200 À 1000NM. BANDA DE PASSAGEM: 5NM. PRECISÃO DO COMPRIMENTO DE ONDA: 2NM. REPRODUTIBILIDADE DO COMPRIMENTO DE ONDA: 1NM. DISPERSÃO DE LUZ: 0.5% T A 220NM E 340NM. FAIXA FOTOMÉTRICA DE LEITURA: ABSORBÂNCIA: 0 ABS À 2.5 ABS- TRANSMITÂNCIA: 0% T A 125,0% T. DETECTOR TIPO FOTODIODO DE SILICONE. DISPLAY LCD DE 2 LINHAS, PERMITINDO A LEITURA DE ATÉ 20 CARACTERES. ALTURA: 17,5 CM- PROFUNDIDADE: 36,5 CM- LARGURA: 46,5 CM. TENSÃO 220 VOLTS. SIMILAR AO ESPECTROFOTÔMETRO ULTRAVIOLETA DIGITAL MICROPROCESSADO - FAIXA FOTOMÉTRICA 0 125,0% ; 0 2,5A; 0 1999C (FATOR 1999F) - SIMILAR AO MODELO Q798U OU SUPERIOR.</t>
  </si>
  <si>
    <t>5208000000816</t>
  </si>
  <si>
    <t>ESPECTROFOTÔMETRO VISÍVEL BIVOLT</t>
  </si>
  <si>
    <t>ESPECTROFOTÔMETRO ULTRAVIOLETA, 325 A 1100 NM, 220V. ESPECIFICAÇÕES: FAIXA ESPECTRAL DE 325 A 1100NM, LARGURA DE BANDA 8NM. MONOCROMADOR COM REDE DE DIFRAÇÃO 1200 LINHAS/MM. LÂMPADA DE TUNGSTÊNIO-HALOGÊNIO. COMPARTIMENTO DE AMOSTRAS QUE PERMITE PERCURSO ÓTICO DESDE 0,1MM ATÉ 100MM. CARRINHO MANUAL PARA 3 POSIÇÕES. ACOMPANHA SUPORTE PARA 3 CUBETAS QUADRADAS DE 10MM, DISPLAY COM 16 CARACTERES, 2 LINHAS LCD, TECLADO TIPO MEMBRANA, 15 TECLAS. FUNÇÕES AJUSTE DE 100,0%T OU ABS AUTOMÁTICO, REGRESSÃO LINEAR SIMPLES, ARMAZENA ATÉ 180 CURVAS DE CALIBRAÇÃO. FAIXA FOTOMETRIA: 0 A 200%T, - 0,1 A 2,5A, 0 A 1999C. EXATIDÃO FOTOMÉTRICA 0,003 A DE 0,0 A 0,3 A. RUÍDO OTOMÉTRICO 0,001 EM 0 A. DESVIO FOTOMÉTRICO 0,003 A/HORA. LUZ ESPÚRIA: &lt;0,1% T EM 340NM. INTERFACE RS-232C. COMUTAÇÃO AUTOMÁTICA DE VOLTAGEM, COM FONTE CHAVEADA. MANUAL DE INSTALAÇÃO E USO EM PORTUGUÊS. ALIMENTAÇÃO: 220V. POTÊNCIA: 90VA. DIMENSÕES: L=330MM X C=330MM X A=180MM. PESO APROXIMADO: 8,5 KG. ACOMPANHA 01 CUBETA QUADRADA DE VIDRO ÓTICO 10X45MM. SIMILAR AO ESPECTROFOTÔMETRO MODELO 600S, OU SUPERIOR.</t>
  </si>
  <si>
    <t>BUNKER COMERCIAL LTDA - EPP</t>
  </si>
  <si>
    <t>03.213.418/0001-75</t>
  </si>
  <si>
    <t>3016000002297</t>
  </si>
  <si>
    <t>ESTOJO COMPLETO PARA DESENHO TÉCNICO</t>
  </si>
  <si>
    <t>O ESTOJO DEVE CONTER: 1 PAR DE ESQUADROS DE 32 CM; 1 COMPASSO; 1 TRANSFERIDOR; 1 ESCALÍMETRO DE 30 CM; 1 MINI-ESCALÍMETRO DE 15 CM; 1 RÉGUA DE ACRÍLICO DE 30 CM; 1 RÉGUA DE ACRÍLICO DE 15 CM; 1 TRENA DE 1,5 M.</t>
  </si>
  <si>
    <t>3016000002329</t>
  </si>
  <si>
    <t>ESTOJO KIT COMPLETO PARA DESENHO TÉCNICO</t>
  </si>
  <si>
    <t>01 PAR DE ESQUADROS 32 CM SEM ESCALA - 2532/2632:  USINAGEM ARTESANAL. NÃO SÃO INJETADOS E POLIDOS FABRICADO EM ACRÍLICO DE 2,0 MM DE ESPESSURA SEM ESCALA, EM ÂNGULOS DE 30°|60°|90° E 45°|45°|90°. CONTÉM 02 UNIDADES DE QUADROS SENDO: 01 ESQUADRO 32 CM 30°|60°|90°; - 01 ESQUADRO DE 32 CM 45°|45°|90°.- 01 GABARITO DE CÍRCULOS TD-2; GABARITO DE CÍRCULOS EM MILIMETROS DISPÕE DE 35 CÍRCULOS DE 1 Á 35MM - 24X12,5CM. - ESCALÍMETRO N.1 - TRIANGULAR DE 30 CM, COM ESCALAS 1:20, 1:25, 1:50, 1:75, 1:100 E 1:125.- ESCALA TRIANGULAR DE PRECISÃO, INJETADAS COM LATERAIS COLORIDAS PARA FACILITAR A LOCALIZAÇÃO DAS ESCALAS.- 01 COMPASSO TÉCNICO EM METAL COM HASTE PROLONGADORA PARA PONTA SECA OU GRAFITE. ACOMPANHA ADAPTADOR UNIVERSAL ( ADAPTA CANETAS, LAPISEIRAS) . INCLUI ESTOJO COM 3 PONTAS SECAS DE MODELOS DIFERENTES E GRAFITE DE RESERVA.EMBALAGERM: ESTOJO PLÁSTICO RÍGIDO. EXECUTA RAIOS DE ATÉ 26CM.PRODUTO NACIONAL.- 01 LAPISEIRA (MARROM)0.3 MM: PONTA 0.3MM, CLIP REMOVÍVEL, USA GRAFITE 0,3MM, 6 GRAFITES, BORRACHA Z2-1 DIMENSÕES (L X A X C)6,5 X 21 X 1CM - 01 LAPISEIRA (LILÁS) 0.5 MM PONTA 0.5MM, CLIP REMOVÍVEL, USA GRAFITE 0,5MM,
6 GRAFITES,BORRACHA Z2-1,DIMENSÕES (L X A X C)6,5 X 21 X 1CM -01 LAPISEIRA (ROSA) 0.7 MM, CLIP REMOVÍVEL, USA GRAFITE 0,7MM, PONTA DE METAL  FIXA DE 4MM, ESPECIFICA PARA DESENHOS, MECANISMO PARA O AVANÇO DA PONTA. CLIP REMOVÍVEL, UTILIZA GRAFITE 0,7MM COM 12 PONTAS - 01 LAPISEIRA 0.9 MM - 01 TUBO DE GRAFITE 0.3 MM H - 01 TUBO DE GRAFITE 0.5 MM HB - 01 TUBO DE GRAFITE 0.7 MM 2B - 01 TUBO DE GRAFITE 0.9 MM 6B - 01 CANETA BORRACHA E REFIL - PASTA POLIONDA A-3 505X355X35 BORDADA(C/ALÇA) - PASTA A3, COM FECHO,COM ALÇA, COR VERDE</t>
  </si>
  <si>
    <t>5228000000063</t>
  </si>
  <si>
    <t>FORNO ELÉTRICO PARA CERÂMICAS 220 V</t>
  </si>
  <si>
    <t>FORNO ELÉTRICO PARA SECAGEM E QUEIMA DE PEÇAS CERÂMICAS. TEMPERATURA MÁXIMA A PARTIR DE 1280 °C, COM TERMOPAR TIPO KANTHAL DE LIGA FECRAL. VOLUME MÍNIMO DE 100 L (EQUIVALENTE A 100.000 CM³ OU 0,1 M³) E VOLUME MÁXIMO DE 170 L (EQUIVALENTE A 170.000 CM³ OU 0,17 M³). REVESTIMENTO INTERNO COM TIJOLO ISOLANTE. MONOFÁSICO 220 V. PARA USO EM FREQUÊNCIA DE REDE ELÉTRICA DE 60 HZ. MANUAL DE INSTRUÇÕES EM PORTUGUÊS.</t>
  </si>
  <si>
    <t>5208000000832</t>
  </si>
  <si>
    <t>FOTÔMETRO CHAMA COM COMPRESSOR BIVOLT</t>
  </si>
  <si>
    <t>FOTÔMETRO DE CHAMA BIVOLT C/ COMPRESSOR, DIGITAL - LEITURA SIMULTÂNEA DE NA+,K+,LI+ E CA++ ; CÂMARA E QUEIMADOR DESMONTÁVEL; CALIBRAÇÃO AUTOMÁTICA ; DESLIGAMENTO AUTOMÁTICO DA CHAMA; DESUMIDIFICADOR COM PURGA AUTOMÁTICA; ACENDIMENTO AUTOMÁTICO DA CHAMA; NEBULIZADOR E QUEIMADOR EM AÇO INOX 316; CAIXA DE GASES AUTOMÁTICA, COM INTERTRAVAMENTO; LINEARIZAÇÃO DA CURVA DE TRABALHO; LEITURAS DIRETAS EM PPM, %, MG/L, MEQ/L, MMOL/L.</t>
  </si>
  <si>
    <t>L.H.Z. DOS SANTOS - ME</t>
  </si>
  <si>
    <t>11.036.658/0001-70</t>
  </si>
  <si>
    <t>GAIOLA DE FARADAY 38 X 21 X 38 CM³</t>
  </si>
  <si>
    <t>GAIOLA DE FARADAY, CAIXA DE MATERIAL CONDUTOR (METÁLICO) PARA ISOLAR INTERFERÊNCIAS EXTERNAS, COMO CAMPOS ELÉTRICOS E ELETROMAGNÉTICOS, EM EXPERIMENTOS ELETROQUÍMICOS. DEVE SER CONSTITUÍDO DE CÉLULA E ELETRODOS QUE SÃO INSERIDOS NO INTERIOR DA GAIOLA, ESTA DEVE SER ATERRADA. DEVE SER CAPAZ DE REALIZAR MEDIDAS DE BAIXAS CORRENTES ELÉTRICAS (EM TORNO DE NA OU PA) E MEDIDAS DE IMPEDÂNCIA ELETROQUÍMICA. A GAIOLA DE FARADAY DEVE CONTER AS CONEXÕES PARA CONECTAR O CABO TERRA, ENTRADA SUPERIOR PARA OS CABOS DO POTENCIOSTATO E POSSUIR AS SEGUINTES DIMENSÕES MÍNIMAS DE: DIMENSÕES EXTERNAS: 38 X 21 X 38 CM³; DIMENSÕES INTERNAS: 34 X 19 X 34 CM³.</t>
  </si>
  <si>
    <t>SCIENLABOR EQUIPAMENTOS INDUSTRIAIS LTDA - EPP</t>
  </si>
  <si>
    <t>10.435.371/0001-50</t>
  </si>
  <si>
    <t>3035000001139</t>
  </si>
  <si>
    <t>KIT DE DESBASTADORES ESTECOS OU STECKS DE ARGILA</t>
  </si>
  <si>
    <t>CONJUNTO DE DIVERSOS DESBASTADORES (ESTECOS OU STECKS) DE ARGILA, COM CABO DE MADEIRA OU PLÁSTICO E PONTEIRAS EM ARAME COM FORMATO TRIANGULARES, CIRCULARES E/OU SEMI-CIRCULARES. KIT COM O MÍNIMO DE 6 E MÁXIMO DE 12 PEÇAS COM DIFERENÇAS NOS FORMATOS DAS PONTEIRAS DE ARAME ENTRE TODO O CONJUNTO.</t>
  </si>
  <si>
    <t>3016000002296</t>
  </si>
  <si>
    <t>LÁPIS DE COR AQUARELÁVEL - 60 CORES</t>
  </si>
  <si>
    <t>LÁPIS DE COR AQUARELÁVEL, CAIXA COM 60 CORES, EM ESTOJO METÁLICO, CORPO DE MADEIRA 100% REFLORESTADA E FORMATO SEXTAVADO, PIGMENTOS COM ALTA CONCENTRAÇÃO, SOLÚVEL EM ÁGUA, ATÓXICO, FIDELIDADE ENTRE A COR DO VERNIZ E DA MINA, COM UTILIZAÇÃO DE PINCÉL SE TORNA AQUARELÁVEL.</t>
  </si>
  <si>
    <t>5236000000026</t>
  </si>
  <si>
    <t>LUMINÁRIA PARA PRANCHETA 127V</t>
  </si>
  <si>
    <t>LUMINÁRIA RETANGULAR, COM GARRA PARA FIXAR EM PRANCHETAS, COM MOLA PARA DIVERSAS POSIÇÕES FACILITANDO O MANUSEIO. CÚPULA ESPELHADA EM ALUMÍNIO ANODIZADO. COR PRETA; 127V; ALTURA DE 90 À 100 CM; LUMINÁRIA PARA UMA OU DUAS LÂMPADAS DE 15 W .</t>
  </si>
  <si>
    <t>3024000000767</t>
  </si>
  <si>
    <t>LUVA DE ALGODÃO TRICOTADO COM PIGMENTO EM PVC TAMANHO ÚNICO</t>
  </si>
  <si>
    <t>LUVA TRICOTADA COM QUATRO FIOS DE ALGODÃO. PIGMENTOS ANTIDERRAPANTES DE PVC NA PALMA E FACE PALMAR DOS DEDOS. TAMANHO ÚNICO.</t>
  </si>
  <si>
    <t>3028000000158</t>
  </si>
  <si>
    <t>LUVA DE RASPA DE COURO</t>
  </si>
  <si>
    <t>LUVA DE RASPA DE COURO, PUNHO DE 20 CM, COM TIRA DE REFORÇO ENTRE POLEGAR E INDICADOR COM PROTETOR DE ARTÉRIA. APLICAÇÃO: PROTEÇÃO DAS MÃOS EM TRABALHOS DE SOLDAS, ATIVIDADES ABRASIVAS COM ESFORÇO MECÂNICO E SERVIÇOS GERAIS.</t>
  </si>
  <si>
    <t>JULIANA SALGADO - ME</t>
  </si>
  <si>
    <t>07.420.641/0001-44</t>
  </si>
  <si>
    <t>3028000000187</t>
  </si>
  <si>
    <t>LUVA DE RASPA TAMANHO ÚNICO COR CINZA</t>
  </si>
  <si>
    <t>LUVA INDUSTRIAL, MATERIAL RASPA DE COURO, REVESTIMENTO INTERNO SEM FORRO, TAMANHO ÚNICO, TAMANHO CANO MÉDIO. MATERIAL: COURO; COR: CINZA. TIRA DE REFORÇO EXTERNO EM RASPA ENTRE OS DEDOS POLEGAR E INDICADOR. REFORÇO INTERNO NA PALMA E FACE PALMAR DOS DEDOS, PUNHO 7 CM. PROTEÇÃO DAS MÃOS CONTRA AGENTES ABRASIVOS E ESCORIANTES. PAR</t>
  </si>
  <si>
    <t>5224000000022</t>
  </si>
  <si>
    <t>LUVA INTERMEDIADORA</t>
  </si>
  <si>
    <t>LUVA INTERMEDIADORA DE CONEXÃO PARA ELETRODO.  COMPATÍVEL E USUAL PARA O FUNCIONAMENTO DE UM POTENCIOSTATO.</t>
  </si>
  <si>
    <t>5208000000815</t>
  </si>
  <si>
    <t>MÃO DIREITA TIPO ARTICULADA MASCULINA 30 CM</t>
  </si>
  <si>
    <t>MÃO DIREITA TIPO ARTICULADA, MATERIAL MADEIRA,  MASCULINA 30, FIGURA EM MADEIRA ARTICULADA, REPRESENTANDO A MÃO HUMANA DIREITA, IDEAL PARA ESTUDOS DE DESENHO E TRAÇO.
MEDIDA: APROXIMADAMENTE 30 CM.</t>
  </si>
  <si>
    <t>5204000000348</t>
  </si>
  <si>
    <t>MEDIDOR DE PH PARA BANCADA PHMETRO</t>
  </si>
  <si>
    <t>MEDIDOR DE PH PARA BANCADA CONTENDO AS SEGUINTES CARACTERÍSTICAS DO ELETRODO. SOLUÇÃO INTERNA KCL 3 MOLAR. RANGE DE TEMPERATURA 0 ...100ºC. DIAFRAGMA FIXO. ENCAIXE DE SENSOR DE TEMPERATURA ACOPLADO.  CARACTERÍSTICAS DO EQUIPAMENTO: MEDIDOR DE PH, TEMPERATURA E ORP, O QUAL DEVE POSSUIR AS SEGUINTES CARACTERÍSTICAS: MEDIDOR DE BANCADA QUE ACOMPANHA HASTE, SUPORTE PARA ELETRODO E ELETRODO. ENTRADA DE MEDIÇÃO DE ALTA IMPEDÂNCIA PARA PH, REDOX E ELETRODOS DE ÍON-SELETIVO. ENTRADA PARA ELETRODO DE REFERÊNCIA SEPARADO. ENTRADA DE MEDIÇÃO PARA SENSOR DE TEMPERATURA. MEDIÇÃO COM OS SEGUINTES RANGES E RESOLUÇÃO: PH -8 A +22 PH (0,001PH), POTENCIAL + 1200 MV (0,1MV) TEMPERATURA -5 °C...+105 °C (NTC) 0,1ºC COMUNICAÇÃO SEM FIO. COMUNICAÇÃO COM IMPRESSORA E PC VIA INTERFACE INFRA-VERMELHO. ENVIO DE DADOS PARA SOFTWARE.  IDENTIFICAÇÃO DE AMOSTRA E DE USUÁRIO. MONITORAMENTO DE PH ATRAVÉS DE TEMPO. 
ACESSÓRIOS INCLUSOS: KITTAMPAO KIT DE TAMPÕES 4, 7 E 9</t>
  </si>
  <si>
    <t>5230000000341</t>
  </si>
  <si>
    <t>MÓDULO AMPLIFICADOR DE BAIXA CORRENTE</t>
  </si>
  <si>
    <t>MÓDULO AMPLIFICADOR DE BAIXA CORRENTE COM ESCALAS DE CORRENTE DE 100 PA A 100 &amp;#924;A,DIMINUINDO A RESOLUÇÃO DO POTENCIOSTATO DE 30 FA PARA 0,30 FA NA MENOR ESCALA DE CORRENTE DE100 PA.</t>
  </si>
  <si>
    <t>5204000000341</t>
  </si>
  <si>
    <t>MÓDULO DE MICRO BALANÇA DE CRISTAL DE QUARTZO</t>
  </si>
  <si>
    <t>MÓDULO DE MICRO BALANÇA DE CRISTAL DE QUARTZO PARA POTENCIOSTATO. FREQUÊNCIA DE DE 6 MHZ. RESOLUÇÃO 0,07 HZ. INCLUSO: UMA CELA ELETROQUÍMICA COM SENSOR DE TEMPERATURA, UM ELETRODO DE REFERENCIA DE AG/AGCL EM GEL,UM CONTRA ELETRODO DE OURO. COM SOFTWARE DE TRATAMENTOS DE DADOS INCLUSOS.</t>
  </si>
  <si>
    <t>3028000000173</t>
  </si>
  <si>
    <t>ÓCULOS DE SEGURANÇA EM POLICARBONATO</t>
  </si>
  <si>
    <t>ÓCULOS DE SEGURANÇA EM POLICARBONATO COM LENTE INCOLOR, QUE PROTEJA CONTRA PARTÍCULAS MULTIDIRECIONAIS.</t>
  </si>
  <si>
    <t>ROSILENE TONATTO SPAZZINI - ME</t>
  </si>
  <si>
    <t>07.045.994/0001-01</t>
  </si>
  <si>
    <t>3016000002258</t>
  </si>
  <si>
    <t>PAPEL CANSON A4  COR BRANCA</t>
  </si>
  <si>
    <t>BLOCO PARA DESENHO, TAMANHO A4, COMPRIMENTO 297MM, LARGURA 210MM, GRAMATURA 200, COR BRANCA, COM 20 FOLHAS.</t>
  </si>
  <si>
    <t>3016000002294</t>
  </si>
  <si>
    <t>PAPEL SULFURIZÊ 70X100CM</t>
  </si>
  <si>
    <t>PAPEL SULFURIZÊ/MANTEIGA NACIONAL 37G/M² 70X100CM, PAPEL PARA DESENHO COM LÁPIS, NANKIN, CANETA HIDROGRÁFICA. CARACTÉRISTICAS: PAPEL BRANCO FOSCO RESISTENTE A RASPAGEM E CORREÇÕES, FABRICADO COM COMPOSTO DE FIBRAS DE MADEIRA MACIA E DURA, PH ÁCIDO (5,7), COM TRATAMENTO CONTRA FUNGOS E BACTÉRIAS. EMBALAGEM COM 20 UNIDADES</t>
  </si>
  <si>
    <t>3026000001265</t>
  </si>
  <si>
    <t>PINO DE CONTATO PARA ELETRODO SÓLIDO CONEXÃO M4 / 03 MM</t>
  </si>
  <si>
    <t>PINO DE CONTATO PARA ELETRODO SÓLIDO, CONEXÃO M4 / 03 MM.  COMPATÍVEL E USUAL PARA POTENCIOSTATO.</t>
  </si>
  <si>
    <t>5228000000071</t>
  </si>
  <si>
    <t>PLANTA PILOTO PARA ESTUDO E ENSAIOS NA PRODUÇÃO DE COMBUSTÍVEL VEICULAR TIPO BIODIESEL</t>
  </si>
  <si>
    <t>PLANTA PILOTO PARA ESTUDO E ENSAIOS NA PRODUÇÃO DE COMBUSTÍVEL VEICULAR TIPO BIODIESEL. DEVERÁ POSSIBILITAR OS ESTUDOS, ENSAIOS, COMPREENSÃO DOS CONCEITOS TEÓRICOS E A REALIZAÇÃO PRÁTICA DA TRANSFORMAÇÃO DE ÓLEO DE SEMENTES VEGETAIS EM BIODIESEL ATRAVÉS DE PROCESSO REACIONAL DE TRANSESTERIFICAÇÃO. DEVERÁ NECESSARIAMENTE SER ELABORADA COM ELEMENTOS E COMPONENTES UTILIZADOS NA INDÚSTRIA, PORÉM ADAPTADOS PARA UTILIZAÇÃO EM LABORATÓRIO. DEVERÁ TER CAPACIDADE PARA A PRODUÇÃO DE ATÉ 30 LITROS EM CADA CICLO. JUNTO COM A PROPOSTA DEVERÁ OBRIGATORIAMENTE SER APRESENTADA A COMPOSIÇÃO, QUANTIDADE E AS CARACTERÍSTICAS DETALHADAS DE CADA UNIDADE PARA CONFIRMAÇÃO DA CONFORMIDADE, OPERACIONALIDADE E SEGURANÇA DE TODA A PLANTA. DEVERÁ CONTER NO MÍNIMO OS ELEMENTOS: ESTRUTURA METÁLICA CONFECCIONADA EM PERFIL DE ALUMÍNIO COM DIMENSÕES E ROBUSTEZ ADEQUADAS PARA A SUSTENTAÇÃO DE TODO OS ELEMENTOS DA PLANTA E DEVERÁ PERMITIR SUA MOVIMENTAÇÃO, FIXAÇÃO E NIVELAMENTO; PAINEL DE CONTROLE CONSTRUÍDO EM CHAPA METÁLICA TRATADA QUIMICAMENTE COM FOSFATIZAÇÃO E PINTADA PELO PROCESSO ELETROSTÁTICO COM TINTA EPÓXI, ONDE DEVERÃO SER INSTALADOS O CONTROLADOR LÓGICO PROGRAMÁVEL (CLP), AS CHAVES DE COMANDO, O INVERSOR DE FREQÜÊNCIA, FONTES DE ALIMENTAÇÃO, LUZES INDICATIVAS, BOTÃO DE EMERGÊNCIA, IHM E DEMAIS COMPONENTES ELÉTRICOS PARA OPERAÇÃO E PROTEÇÃO DA PLANTA; UNIDADE DE RECEBIMENTO E AQUECIMENTO DA MATÉRIA-PRIMA, EM MATERIAL ADEQUADO, COM FILTRO E CAPACIDADE DE ATÉ DE 30 LITROS; SISTEMA REACIONAL DE TRANSESTERIFICAÇÃO FORMADO POR UM TANQUE COM CAPACIDADE DE ATÉ DE 40 LITROS EM FORMATO IDEAL PARA TRABALHO E CONFECCIONADO EM MATERIAL ADEQUADO; UNIDADE DE MISTURA E ARMAZENAMENTO DO REAGENTE, CONFECCIONADA EM MATERIAL ADEQUADO, COM CAPACIDADE DE ATÉ 4 LITROS, COM RESERVATÓRIO PARA O CATALISADOR E SISTEMA DE MISTURA POR BORBULHA; UNIDADE DE DECANTAÇÃO COM TANQUE DE CAPACIDADE DE ATÉ DE 40 LITROS, CONFECCIONADO COM MATERIAL ADEQUADO E CONTENDO VISOR PARA VERIFICAÇÃO DO MATERIAL NA SAÍDA; UNIDADE CONDENSADORA PARA A RECUPERAÇÃO DE ÁLCOOL E COM ÁREA ADEQUADA; UNIDADE DE LAVAGEM COM CAPACIDADE DE ATÉ DE 40 LITROS E VISOR PARA VERIFICAÇÃO DO MATERIAL NA SAÍDA; RESERVATÓRIOS REMOVÍVEIS CONFECCIONADOS COM MATERIAL APROPRIADO E CAPACIDADE ADEQUADA PARA O RECEBIMENTO DA GLICERINA E ÓLEO DIESEL. TODAS AS UNIDADES DEVERÃO CONTER INSTRUMENTAÇÕES, VÁLVULAS; BOMBAS HIDRÁULICAS E SENSORES NECESSÁRIOS AO SEU FUNCIONAMENTO E OPERAÇÃO. DEVERÁ ACOMPANHAR UM KIT DE LABORATÓRIO PARA ANÁLISE QUÍMICA, TESTES E ENSAIOS DOS INSUMOS E PRODUTOS DA PLANTA. JUNTO COM A PROPOSTA DEVERÁ OBRIGATORIAMENTE SER APRESENTADO CATÁLOGO COM DESCRIÇÃO COMPLETA, COMPOSIÇÃO, QUANTIDADE E AS CARACTERÍSTICAS DETALHADAS DA PLANTA E DE CADA UMA DAS UNIDADES, COM FOTOS REAIS (NÃO SENDO ACEITAS FOTOS MERAMENTE ILUSTRATIVAS), FLUXOGRAMA DE INTERLIGAÇÃO DE TODOS OS ELEMENTOS DA PLANTA ASSIM COMO UM DIAGRAMA DE PELO MENOS UM PROCESSAMENTO COM METILENO QUE PODERÁ SER UTILIZADO NA PLANTA PROPOSTA COM O RESPECTIVO DIAGRAMA DE TEMPORIZAÇÃO DESTE PROCESSO. JUNTO COM A PLANTA DEVERÁ SER FORNECIDO: MANUAL TÉCNICO, PROGRAMA E PARÂMETROS ALTERÁVEIS DO CLP, PROCEDIMENTOS DE INSTALAÇÕES / OPERAÇÃO E TREINAMENTO.</t>
  </si>
  <si>
    <t>GUSHI TECNOLOGIA LTDA - ME</t>
  </si>
  <si>
    <t>14.458.997/0001-32</t>
  </si>
  <si>
    <t>3035000001136</t>
  </si>
  <si>
    <t>PONTEIRAS PARA MICROPIPETAS VOLUME 10 UL</t>
  </si>
  <si>
    <t>PONTEIRAS PARA MICROPIPETAS, VOLUME 10 UL, AUTOCLAVÁVEL, EMBALAGEM
COM 1000 UNIDADES.</t>
  </si>
  <si>
    <t>CLINICAL MED NOVO MILENIO MATERIAL HOSPITALAR LTDA - ME</t>
  </si>
  <si>
    <t>08.587.102/0001-67</t>
  </si>
  <si>
    <t>3035000001138</t>
  </si>
  <si>
    <t>PONTEIRAS PARA MICROPIPETAS VOLUME 1000UL</t>
  </si>
  <si>
    <t>PONTEIRAS PARA MICROPIPETAS, VOLUME 1000UL, AUTOCLAVÁVEL, 4X250/EMBALAGEM.</t>
  </si>
  <si>
    <t>3035000001137</t>
  </si>
  <si>
    <t>PONTEIRAS PARA MICROPIPETAS VOLUME 200UL</t>
  </si>
  <si>
    <t>PONTEIRAS PARA MICROPIPETAS, UNIVERSAL VOLUME 200 UL, AUTOCLAVÁVEL, 2X500/ EMBALAGEM.</t>
  </si>
  <si>
    <t>5208000000825</t>
  </si>
  <si>
    <t>POTENCIOSTATO/GALVANOSTATO COM MÓDULO DE IMPEDÂNCIA ELETROQUÍMICA COM COMPLIÂNCIA DE POTENCIAL DE 30V.</t>
  </si>
  <si>
    <t>POTENCIOSTATO/GALVANOSTATO. CORRENTE MÁXIMA DE 2 A. COMPLIÂNCIA DE POTENCIAL DE 30 V. INCLUSO MÓDULO DE IMPEDÂNCIA ELETROQUÍMICA, COM FREQUÊNCIA DE 10 H A 1 MHZ. COM SOFTWARE E CABOS DE ELETRODO, E COM A CONFIGURAÇÃO MÍNIMA: - COMPLIÂNCIA DE POTENCIAL (POTENCIAL MÁXIMO DE SAÍDA): +/- 30 V. - FAIXA DE POTENCIAL APLICADO: +/- 10V. - VELOCIDADE MÁXIMA DE VARREDURA: 200 V/S - CORRENTE MÁXIMA: 2 A. - RESOLUÇÃO DE CORRENTE: 0.03 PA. - MÍNIMO DE 9 FAIXAS DE CORRENTE: 10 NA A 2 A. - COMPENSAÇÃO DE QUEDA ÔHMICA: FEEDBACK POSITIVO E INTERRUPÇÃO DE CORRENTE. - COM SOFTWARE PARA CONTROLE DO INSTRUMENTO E TRATAMENTO DE DADOS INCLUÍDOS. - INCLUI INTERFACE USB PARA PC PARA WINDOWS. ALIMENTAÇÃO: 100 - 240 V, 50/60 HZ. POTÊNCIA: 170 W.</t>
  </si>
  <si>
    <t>5208000000826</t>
  </si>
  <si>
    <t>POTENCIOSTATO/GALVANOSTATO COM MÓDULO DE IMPEDÂNCIA ELETROQUÍMICA COM UMA COMPLIÂNCIA DE POTENCIAL DE 12V</t>
  </si>
  <si>
    <t>POTENCIOSTATO/GALVANOSTATO CORRENTE MÁXIMA DE 800 MA. COMPLIÂNCIA DE POTENCIAL DE 12 V. INCLUSO MÓDULO DE IMPEDÂNCIA ELETROQUÍMICA, COM FREQUÊNCIA DE 10 H A 1 MHZ. COM SOFTWARE E CABOS DE ELETRODO, E COM A CONFIGURAÇÃO MÍNIMA: - COMPLIÂNCIA DE POTENCIAL (POTENCIAL MÁXIMO DE SAÍDA): +/- 12 V. - FAIXA DE POTENCIAL APLICADO: +/- 10 V. - VELOCIDADE MÁXIMA DE VARREDURA: 200 V/S - CORRENTE MÁXIMA: 800 MA. - RESOLUÇÃO DE CORRENTE: 0.03 PA. - MÍNIMO DE 9 FAIXAS DE CORRENTE: 10 NA A 1 A. - COMPENSAÇÃO DE QUEDA ÔHMICA: FEEDBACK POSITIVO E INTERRUPÇÃO DE CORRENTE. - COM SOFTWARE PARA CONTROLE DO INSTRUMENTO E TRATAMENTO DE DADOS INCLUÍDOS. - INCLUI INTERFACE USB PARA PC PARA WINDOWS. ALIMENTAÇÃO: 100 - 240 V, 50/60 HZ. POTÊNCIA: 120 W.</t>
  </si>
  <si>
    <t>5208000000827</t>
  </si>
  <si>
    <t>POTENCIOSTATO/GALVANOSTATO COM MÓDULO DE IMPEDÂNCIA ELETROQUÍMICA COM UMA COMPLIÂNCIA DE POTENCIAL DE 20V</t>
  </si>
  <si>
    <t>POTENCIOSTATO/GALVANOSTATO CORRENTE MÁXIMA DE 400 MA. COMPLIÂNCIA DE POTENCIAL DE 20 V. INCLUSO MÓDULO DE IMPEDÂNCIA ELETROQUÍMICA. COM SOFTWARE E CABOS DE ELETRODO, E COM A CONFIGURAÇÃO MÍNIMA: - COMPLIÂNCIA DE POTENCIAL: +/- 20 V . FAIXA DE POTENCIAL APLICADO: +/- 10V. RESOLUÇÃO DO POTENCIAL APLICADO: 150 &amp;#924;V. RESOLUÇÃO DE POTENCIAL MEDIDO: 3 &amp;#924;V. VELOCIDADE DE VARREDURA: 1 &amp;#924;V/S A 200 V/S . CORRENTE MÁXIMA: 400 MA. RESOLUÇÃO DE CORRENTE: 0,0003% DA ESCALA DE CORRENTE 8 FAIXAS DE CORRENTE: 10 NA A 100 MA. IMPEDÂNCIA DE ENTRADA: &gt; 100 GOHM. CORRENTE MÁXIMA: 800 MA. - RESOLUÇÃO DE CORRENTE: 0.03 PA. - MÍNIMO DE 9 FAIXAS DE CORRENTE: 10 NA A 1 A. - COMPENSAÇÃO DE QUEDA ÔHMICA: FEEDBACK POSITIVO E INTERRUPÇÃO DE CORRENTE. - COM SOFTWARE PARA CONTROLE DO INSTRUMENTO E TRATAMENTO DE DADOS INCLUÍDOS. - INCLUI INTERFACE USB PARA PC PARA WINDOWS. ALIMENTAÇÃO: 100 - 240 V, 50/60 HZ.</t>
  </si>
  <si>
    <t>3016000002295</t>
  </si>
  <si>
    <t>PRANCHA COLAMINADA FOAM - A3</t>
  </si>
  <si>
    <t>PRANCHA COLAMINADA FOAM PRETO/BRANCO A-3
PLACA DE ISOPOR LAMINADO RECOBERTA COM PAPEL COLORPLUS DE ALTA GRAMATURA DE UMA LADO NA COR PRETA E DE OUTRO NA COR BRANCA.
ESPESSURA DE 4 A 5 MM.
MEDIDA: 32X47 CM.</t>
  </si>
  <si>
    <t>5242000000609</t>
  </si>
  <si>
    <t>PRANCHETA PORTÁTIL TAMANHO A3</t>
  </si>
  <si>
    <t>PRANCHETA PORTÁTIL MEDIDAS INTERNAS: 50 X 40 X 4 CM.
PARA A3 COM TAMPO DE 42 X 52 CM. 
ESTOJO DE MADEIRA, FINAMENTE ACABADO, COM ESPAÇO PARA GUARDAR PAPÉIS E ACESSÓRIOS PARA DESENHO. SEU TAMPO / PRANCHETA PERMITE REGULAGEM DA INCLINAÇÃO E JÁ VEM EQUIPADO COM RÉGUA PARALELA. PARA FACILITAR O TRANSPORTE E PROTEGER A RÉGUA PARALELA, O CONJUNTO VEM ACONDICIONADO EM  ESTOJO POLIONDA.</t>
  </si>
  <si>
    <t>5238000000130</t>
  </si>
  <si>
    <t>PRENSA HIDRÁULICA MANUAL COM MANÔMETRO</t>
  </si>
  <si>
    <t>PRENSA HIDRÁULICA MANUAL. DIMENSÕES EXTERNAS: COMPRIMENTO DE 450 MM A 550 MM, LARGURA DE 340 MM A 400 MM, ALTURA DE 600 MM A 780 MM. DIMENSÕES INTERNAS: COMPRIMENTO DE 380 MM A 540 MM, LARGURA DE 120 MM A 150 MM, ALTURA DE 580 MM A 770 MM. DISTÂNCIA ENTRE A MESA E PISTÃO DE 180 MM A 250 MM.  CAPACIDADE DE 9 A 12 TONELADAS. CURSO DO PISTÃO DE 110 A 150 MM. PESO DE 32 A 50 KG. PARA USO EM BANCADA, COM MANÔMETRO COM ESCALA EM KGF/CM² DE 0 A 600.</t>
  </si>
  <si>
    <t>3028000000214</t>
  </si>
  <si>
    <t>PROTETOR AUDITIVO EM ESPUMA</t>
  </si>
  <si>
    <t>PROTETOR AUDITIVO EM ESPUMA 14 DB  (CA 5674 OU CA 10043)</t>
  </si>
  <si>
    <t>MEGA FERRAMENTAS LTDA - ME</t>
  </si>
  <si>
    <t>12.538.250/0001-69</t>
  </si>
  <si>
    <t>3022000000311</t>
  </si>
  <si>
    <t>PROTETOR FACIAL INCOLOR 8"</t>
  </si>
  <si>
    <t>PROTETOR FACIAL INCOLOR 8" SEM CATRACA (CA 15019)</t>
  </si>
  <si>
    <t>3028000000212</t>
  </si>
  <si>
    <t>RESPIRADOR DESCARTÁVEL TIPO MÁSCARA</t>
  </si>
  <si>
    <t>RESPIRADOR DESCARTÁVEL TIPO MÁSCARA DOBRÁVEL - POEIRA E NÉVOA (CA 27404)</t>
  </si>
  <si>
    <t>5208000000854</t>
  </si>
  <si>
    <t>SISTEMA DE CROMATROGRAFIA LÍQUIDA DE ALTA EFICIÊNCIA COM DETECTOR DE ARRANJO DE DIODOS</t>
  </si>
  <si>
    <t>CROMATÓGRAFO, TIPO LÍQUIDO DE ALTA EFICIÊNCIA, AJUSTE AJUSTE DIGITAL,PROGRAMÁVEL, COMPONENTES C/ BOMBA SOLVENTE SECUNDÁRIA, OUTROS COMPONENTES AMOSTRADOR AUTOMÁTICO ATÉ 96 POSIÇÕES, ADICIONAL C/ GRADIENTE, SISTEMA SEGURANÇA, COM HOLDER PARA PRÉ-COLUNA (4,6MM X 10MM). COMPUTADOR COM AS SEGUINTES CARACTERÍSTICAS MÍNIMAS: PROCESSADOR INTEL CORE 2 DUO E7500 2.93GHZ 3M L2 CACHE 1066MHZ; MEMORIA DE 2GB NON-ECC 1333 MHZ DDR3; HARD DISK 250GB SATA; PLACA MÃE, SOM, VIDEO E REDE ON-BOARD; MONITOR  LCD 17"; TECLADO ALFA NUMÉRICO 101 TECLAS E MOUSE ÓPTICO; GRAVADOR E LEITOR DE DVD E CD. WINDOWS 7 PROFESSIONAL, MEDIA, 32-BIT, BRAZILIAN/PORTUGUESE.</t>
  </si>
  <si>
    <t>SISTEMA DE TREINAMENTO EÓLICO COM TURBINA</t>
  </si>
  <si>
    <t>SISTEMA DE TREINAMENTO EÓLICO COM TURBINA E MOTOR DC. ESTE SISTEMA DEVERÁ POSSIBILITAR O ESTUDO, A COMPREENSÃO DOS CONCEITOS TEÓRICOS E A OS MÉTODOS ENVOLVIDOS NO SISTEMA DE TREINAMENTO DE INSTALAÇÕES DE ENERGIA EÓLICA COM TURBINA. O SISTEMA DEVE SER FORMADO PRINCIPALMENTE POR UM BASTIDOR, MÓDULOS ELETRÔNICOS, AEROGERADOR E MEDIDOR DE VELOCIDADE DO VENTO. NA PROPOSTA DEVERÁ NECESSARIAMENTE SER APRESENTADA A COMPOSIÇÃO, QUANTIDADE E AS ESPECIFICAÇÕES DETALHADAS DE CADA ELEMENTO PARA CONFIRMAÇÃO DA CONFORMIDADE DO SISTEMA E DEVERÁ SER FORMADO NO MÍNIMO PELOS SEGUINTES MÓDULOS MONTADOS SOBRE A ESTRUTURA METÁLICA TRATADA COM PINTURA EPÓXI: MÓDULOS DE MEDIÇÃO E DE CONTROLE; MÓDULO DE CONVERSÃO AC / DC; MÓDULO DO ANEMÔMETRO; BATERIA; MÓDULO DE CARGA 12V; MÓDULO WATTIMETRO; MÓDULO DE CARGA 220V; BATERIA DE 12 V, 17 A; GERADOR EÓLICO 400 W, 12 V; SENSOR DE VENTO; MOTOR DC COM FONTE. TODOS OS MODULOS DEVERÃO PERMITIR  INTERCONEXÃO COM BORNES. ACESSÓRIOS QUE DEVERÃO ACOMPANHAR O SISTEMA: MANUAL DE EXERCÍCIOS, CONJUNTO DE CABOS TIPO BANANA, MANUAIS TÉCNICOS DE TODOS OS COMPONENTES DO SISTEMA, COM AS INFORMAÇÕES TÉCNICAS PARA OPERAÇÃO E CONFIGURAÇÃO / PARAMETRIZAÇÃO; TREINAMENTO.</t>
  </si>
  <si>
    <t>SISTEMA DIDÁTICO DE MÁQUINA SIMPLES</t>
  </si>
  <si>
    <t>SISTEMA DIDÁTICO DE MÁQUINA SIMPLES. O SISTEMA DEVE CONTER UNIDADE REFRIGERAÇÃO, UNIDADE DE AR CONDICIONADO, PAINEL DE CONTROLE, UNIDADE DE DETECÇÃO DE PRESSÃO E PAINEL PARA CONEXÕES DIDÁTICAS. DEVERÁ POSSIBILITAR O ESTUDO DE PROJETOS DE CORTE, DOBRA, SOLDA E EXPANSÃO DE TUBULAÇÕES; CONEXÕES DO AR CONDICIONADO COM PAINEL DE CONEXÕES; DEPURAÇÃO DO SISTEMA COM ANALISE DO SISTEMA DE VÁCUO DO AR CONDICIONADO COMPLETO E ENCHIMENTO COM O GÁS REFRIGERANTE; DIAGNOSTICO DA DAS CONEXÕES ELÉTRICAS E MONITORAMENTO DAS CONDIÇÕES DE TRABALHO. A UNIDADE DE REFRIGERAÇÃO DEVERÁ TER PELO MENOS: COMPRESSOR FRIGORÍFICO, CONDENSADOR, EVAPORADOR, REGULADOR DE PRESSÃO, VISOR DE VIDRO, TERMOSTATO, FILTRO, VÁLVULA DE 2 VIAS DE 3 POSIÇÕES. O MODULO DE AR CONDICIONADO DEVERÁ TER TROCADOR DE CALOR PARA USO INTERNO, TROCADOR DE CALOR PARA AR LIVRE, COMPRESSOR, VÁLVULA DE 4 VIAS E VÁLVULAS DE CONTROLE. O PAINEL DE CONTROLE DEVERÁ TER PELO MENOS FONTE DE ALIMENTAÇÃO DE 220V AC - MONOFÁSICA DE 3 FIOS, VOLTÍMETRO, AMPERÍMETRO, TERMÔMETROS DE DOIS DÍGITOS, INTERRUPTOR OU CHAVE PARA CONTROLAR A ALIMENTAÇÃO DE ENERGIA, PAINEL COM DIAGRAMA ESQUEMÁTICO DO SISTEMA DE AR CONDICIONADO E DE  REFRIGERAÇÃO, PONTOS DE TESTE E PROTEÇÃO DE SOBRE-CALOR QUE DEVERÁ PROTEGER O COMPRESSOR CONTRA SUPERAQUECIMENTO OU SOBRECARGA. A UNIDADE DE DETECÇÃO DE PRESSÃO DEVERÁ TER PELO MENOS QUATRO MEDIDORES DE PRESSÃO DE VÁCUO PARA MONITORAR A PRESSÃO DO SISTEMA DE CONDICIONAMENTO DE AR E DO SISTEMA DE REFRIGERAÇÃO. O PAINEL DE CONEXÕES DEVERÁ TER ÁREA DE CONEXÃO ELÉTRICA PARA OS CIRCUITOS DO SISTEMA DE AR CONDICIONADO E DE REFRIGERAÇÃO, PRÓPRIA PARA AS ATIVIDADES DIDÁTICAS. O SISTEMA DEVERÁ TER PROTEÇÃO CONTRA FUGA DE CORRENTE E DEVE TER ALIMENTAÇÃO MONOFÁSICA DE 220V. DEVERÁ SER OFERECIDA INSTALAÇÃO, START-UP E CAPACITAÇÃO DOS PROFESSORES. ACESSÓRIOS QUE DEVERÃO SER FORNECIDOS: MANUAIS EM PORTUGUÊS DO PROFESSOR E DO ALUNO COM EXERCÍCIOS, CONJUNTO DE CABOS DE LIGAÇÃO EM QUANTIDADE SUFICIENTE PARA A REALIZAÇÃO DE EXPERIÊNCIAS.</t>
  </si>
  <si>
    <t>SISTEMA DIDÁTICO PARA ESTUDO E TREINAMENTO EM REFRIGERAÇÃO E AR CONDICIONADO</t>
  </si>
  <si>
    <t>SISTEMA DIDÁTICO PARA ESTUDO E TREINAMENTO EM REFRIGERAÇÃO E AR CONDICIONADO. 
O SISTEMA DEVE CONTER UNIDADE REFRIGERAÇÃO, UNIDADE DE AR CONDICIONADO, PAINEL DE CONTROLE, UNIDADE DE DETECÇÃO DE PRESSÃO E PAINEL PARA CONEXÕES DIDÁTICAS. DEVERÁ POSSIBILITAR O ESTUDO DE PROJETOS DE CORTE, DOBRA, SOLDA E EXPANSÃO DE TUBULAÇÕES; CONEXÕES DO AR CONDICIONADO COM PAINEL DE CONEXÕES; DEPURAÇÃO DO SISTEMA COM ANALISE DO SISTEMA DE VÁCUO DO AR CONDICIONADO COMPLETO E ENCHIMENTO COM O GÁS REFRIGERANTE; DIAGNOSTICO DAS CONEXÕES ELÉTRICAS E MONITORAMENTO DAS CONDIÇÕES DE TRABALHO. A UNIDADE DE REFRIGERAÇÃO DEVERÁ TER PELO MENOS: COMPRESSOR FRIGORÍFICO, CONDENSADOR, EVAPORADOR, REGULADOR DE PRESSÃO, VISOR DE VIDRO, TERMOSTATO, FILTRO, VÁLVULA DE 2 VIAS DE 3 POSIÇÕES. O MODULO DE AR CONDICIONADO DEVERÁ TER TROCADOR DE CALOR PARA USO INTERNO, TROCADOR DE CALOR PARA AR LIVRE, COMPRESSOR, VÁLVULA DE 4 VIAS E VÁLVULAS DE CONTROLE. O PAINEL DE CONTROLE DEVERÁ TER PELO MENOS FONTE DE ALIMENTAÇÃO DE 220V AC - MONOFÁSICA DE 3 FIOS, VOLTÍMETRO, AMPERÍMETRO, TERMÔMETROS DE DOIS DÍGITOS, INTERRUPTOR OU CHAVE PARA CONTROLAR A ALIMENTAÇÃO DE ENERGIA, PAINEL COM DIAGRAMA ESQUEMÁTICO DO SISTEMA DE AR CONDICIONADO E DE  REFRIGERAÇÃO, PONTOS DE TESTE E PROTEÇÃO DE SOBRE-CALOR QUE DEVERÁ PROTEGER O COMPRESSOR CONTRA SUPERAQUECIMENTO OU SOBRECARGA. A UNIDADE DE DETECÇÃO DE PRESSÃO DEVERÁ TER PELO MENOS QUATRO MEDIDORES DE PRESSÃO DE VÁCUO PARA MONITORAR A PRESSÃO DO SISTEMA DE CONDICIONAMENTO DE AR E DO SISTEMA DE REFRIGERAÇÃO. O PAINEL DE CONEXÕES DEVERÁ TER ÁREA DE CONEXÃO ELÉTRICA PARA OS CIRCUITOS DO SISTEMA DE AR CONDICIONADO E DE REFRIGERAÇÃO, PRÓPRIA PARA AS ATIVIDADES DIDÁTICAS. O SISTEMA DEVERÁ TER PROTEÇÃO CONTRA FUGA DE CORRENTE E DEVE TER ALIMENTAÇÃO MONOFÁSICA DE 220V. DEVERÁ SER OFERECIDA INSTALAÇÃO, START-UP E CAPACITAÇÃO DOS PROFESSORES. GARANTIA DE PELO MENOS 12 MESES. ACESSÓRIOS QUE DEVERÃO SER FORNECIDOS: MANUAIS EM PORTUGUÊS DO PROFESSOR E DO ALUNO COM EXERCÍCIOS, CONJUNTO DE CABOS DE LIGAÇÃO EM QUANTIDADE SUFICIENTE PARA A REALIZAÇÃO DE EXPERIÊNCIAS.</t>
  </si>
  <si>
    <t>SOMA INDÚSTRIA E COMÉRCIO LTDA</t>
  </si>
  <si>
    <t>85.304.533/0001-10</t>
  </si>
  <si>
    <t>5230000000337</t>
  </si>
  <si>
    <t>SISTEMA PARA ESTUDO E TREINAMENTO COM REATOR QUÍMICO COMBINADO</t>
  </si>
  <si>
    <t>SISTEMA PARA ESTUDO E TREINAMENTO COM REATOR QUÍMICO COMBINADO. ESTE SISTEMA DEVERÁ POSSIBILITAR O ESTUDO, A COMPREENSÃO DOS CONCEITOS TEÓRICOS E OS MÉTODOS ENVOLVIDOS NO ESTUDO E NO TREINAMENTO TEÓRICO-PRÁTICO DE SISTEMA DIDÁTICO PARA O ESTUDO DA REAÇÃO QUÍMICA A PARTIR REATOR QUÍMICO. O SISTEMA DEVERÁ PERMITIR E GARANTIR O TIPO DESEJADO DE CONTACTO OU O MODO DE FLUXO DOS REAGENTES NO INTERIOR DO APARELHO, A FIM DE OBTER A MISTURA DESEJADA DE FASES. DEVERÁ PROPORCIONAR AS CONDIÇÕES NECESSÁRIAS DE TEMPERATURA, PRESSÃO E COMPOSIÇÃO, QUE IRÁ PERMITIR QUE O ACONTECIMENTO DA REAÇÃO COM O GRAU DESEJADO E VELOCIDADE, TENDO EM CONTA OS ASPECTOS TERMODINÂMICOS E CINÉTICOS DA REAÇÃO. DEVERÁ PROPORCIONAR UM TEMPO DE CONTACTO SUFICIENTE ENTRE AS SUBSTÂNCIAS E COM O CATALISADOR. DEVERÁ NOTAR-SE, CONTUDO, QUE QUALQUER REATOR POSSUI CARACTERÍSTICAS DE AMBOS OS MODELOS PARCIAIS. O SISTEMA DEVERÁ CONTER PRÁTICAS QUE ATINGIRÃO A CARACTERIZAÇÃO DO ESCOAMENTO EM REATORES TUBULARES, DETERMINAÇÃO DA EQUAÇÃO CINÉTICA PARA A REAÇÃO DE HIDRÓLISE BÁSICA DE ACETATO DE ETILO, CÁLCULO DA CONSTANTE CINÉTICA, DETERMINAÇÃO DA INFLUÊNCIA DA TEMPERATURA SOBRE A REAÇÃO, DETERMINAÇÃO DA INFLUÊNCIA DO TEMPO DE PERMANÊNCIA E DA VELOCIDADE DE AGITAÇÃO SOBRE A REAÇÃO. OS REAGENTES DEVERÃO SER CONDUZIDOS ATRAVÉS DE BOMBAS PERISTÁLTICAS PARA UM CAUDAL COMPREENDIDO ENTRE 0 E 60 L / H , INSERINDO A COLUNA NA SUA PARTE INFERIOR POR MEIO DE VÁLVULAS ANTI -RETORNO E MISTURADOS IMEDIATAMENTE, E ENTÃO A MISTURA NO REATOR E PARA O TOPO DA COLUNA. A PLANTA DEVERÁ SER COMPLETA PARA CONEXÃO COM PC  AO EQUIPAMENTO E COM UM SOFTWARE SCADA DO PACOTE QUE PERMITE A VISUALIZAÇÃO E CONTROLE DO SISTEMA REMOTO. O PACOTE DE SOFTWARE DEVERÁ SER  PROJETADO PARA RODAR NO MÍNIMO EM UM COMPUTADOR COMPATÍVEL COM WINDOWS XP.  DENVENDO CONTER NO MÍNIMO 950MM E NO MÁXIMO 1100MM DE ALTURA. FONTE DE ALIMENTAÇÃO 220VAC.</t>
  </si>
  <si>
    <t>SISTEMA PARA ESTUDO E TREINAMENTO DAS OPERAÇÕES DE MANIPULAÇÃO DOS SÓLIDOS</t>
  </si>
  <si>
    <t>SISTEMA PARA ESTUDO E TREINAMENTO NAS OPERAÇÕES E MANIPULAÇÃO DOS SÓLIDOS. O CONJUNTO DEVERÁ SER FORNECIDO EM BANCADA DE ALUMÍNIO EXTRUDADO COM PINTURA ELETROSTÁTICA E DEVERÁ TER NO MÁXIMO 1700 MM DE ALTURA, 1700 MM DE LARGURA E PROFUNDIDADE DE NO MAXIMO 600 MM; E DEVERÁ ACOMPANHAR PELO MENOS OS SEGUINTES ITENS: AGITADOR DE PENEIRAS; PENEIRAS; BALANÇA; REDUTORES DE TAMANHO; MOINHO DE BOLAS COM SUPORTE; TRANSPORTE PNEUMÁTICO; MISTURADOR; CILINDRO HORIZONTAL E PAINEL DE CONTROLE. OS ITENS DEVERÃO ATENDER AS SEGUINTES ESPECIFICAÇÕES: O AGITADOR DE PENEIRAS DEVERÁ SER BIVOLT AUTOMÁTICO E TER CAPACIDADE PARA PELO MENOS 10 PENEIRAS DE NO MÍNIMO 1 DE ALTURA OU 6 PENEIRAS DE 2 DE ALTURA MAIS O FUNDO. DEVERÁ POSSUIR UM RELÓGIO MARCADOR DE TEMPO COM DESLIGAMENTO AUTOMÁTICO DE 0 A 30 MIN. E UM REOSTATO PARA CONTROLE DAS VIBRAÇÕES; AS PENEIRAS DEVERÃO SER EM INOX COM NO MÍNIMO 2 DE ALTURA; A BALANÇA DEVERÁ POSSIBILITAR A PESAGEM DE PELO MENOS 6 KG E PRECISÃO DE PELO MENOS 1G E DEVERÁ SER BIVOLT AUTOMÁTICA COM BANDEJA EM AÇO INOX E DISPLAY DE PELO MENOS 7X15 MM. O MOINHO DE BOLAS DEVERÁ TER ESTRUTURA EM ALUMÍNIO ESTRUTURAL E ROLETES EM NYLON COM EIXO DE AÇO E ALIMENTAÇÃO DO MOINHO INCORPORADA AO PAINEL DA BANCADA COM MOTOR DE 24V DC E COMANDO ATRAVÉS DE GERADOR PULSADO NO PAINEL DA BANCADA. ESTE MOINHO DEVERÁ TER CAPACIDADE DE JARROS DE PELO MENOS 450 MM, NO MÁXIMO 500 MM DE ALTURA E VELOCIDADE MÁXIMA DE ATÉ NO MÍNIMO 50 RPM, NO MÁXIMO 80 RPM. DEVERÁ SER FORNECIDO JUNTO AO MOINHO PELO MENOS UM JARRO DE CERÂMICA (ÁGATA) COM CAPACIDADE DE ATÉ NO MÍNIMO 5 LITROS, NO MÁXIMO 10 LITROS E DEVERÁ SUPORTAR OS IMPACTOS MECÂNICOS DAS BOLAS QUE DEVERÃO SER FEITAS EM CERÂMICA E DEVEM POSSUIR TAMANHOS VARIADOS. DEVERÁ SER FORNECIDO FUNIL CILÍNDRICO PARA MEDIR TAXAS DA DESCARGA DOS SÓLIDOS E RELACIONAR À CARGA INICIAL E DIÂMETRO DO ORIFÍCIO DA SAÍDA DO FUNIL. ESTE FUNIL CILÍNDRICO DEVERÁ SER FABRICADO EM VIDRO BOROSSILICATO COM CAPACIDADE DE PELO MENOS 2 LITROS DE ALTA RESISTÊNCIA A MATERIAIS ABRASIVOS E COM ESCALA DE 2 LITROS. O BOCAL DE SAÍDA DE AR TAMBÉM DEVERA SER EM VIDRO EM PEÇA ÚNICA E SOLIDA. DEVERÁ POSSUIR VÁLVULA DE VÁCUO EM ACRÍLICO COM COLETA DO MATERIAL FEITA POR SUCÇÃO ATRAVÉS DE UMA MANGUEIRA TIPO CRISTAL E DEVERÁ SER PULVERIZADA PARA UM TUBO DE VIDRO. DEVERÁ SER FORNECIDO COMPRESSOR DE AR COM CAPACIDADE DE PELO MENOS 120 LIBRAS COM MOTOR DE NO MÍNIMO 1 HP, NO MAXIMO 2 HP; ALIMENTAÇÃO 127V/60HZ. O COMPRESSOR DEVE POSSUIR NO MÍNIMO OS SEGUINTES ITENS: VÁLVULA DE SEGURANÇA, FILTRO DE AR E RELE DE SOBRECARGA. A BANCADA FORNECIDA DEVERÁ TER ARMÁRIO ADEQUADO, COM FORRO ACÚSTICO PARA ARMAZENAGEM DO COMPRESSOR, PARA MINIMIZAR O RUÍDO. O ACIONAMENTO DO MOTOR DEVERÁ SER ATRAVÉS DE CHAVE NO PAINEL E DEVERÁ INICIAR E POSSIBILITAR O TRANSPORTE PNEUMÁTICO ADEQUADO. O MISTURADOR DEVERÁ SER FABRICADO EM VIDRO DE BOROSSILICATO DE ALTA RESISTÊNCIA COM ABERTURA ATRAVÉS DE TAMPA ROSCADA E DEVERÁ TER CAPACIDADE DE PELO MENOS 2 LITROS E DEVERÁ SER PRESA AO MECANISMO DA BANCADA POR UMA BRAÇADEIRA DE AÇO INOX E ESTE MECANISMO DEVERÁ ESTAR INTEGRADO A BANCADA COM OPÇÃO DE AJUSTE DA ROTAÇÃO NO PAINEL NA FAIXA DE 0 A ATÉ PELO MENOS 50 RPM, NO MÁXIMO 80 RPM. DEVERÁ SER FORNECIDO CILINDRO HORIZONTAL COM CAPACIDADE DE PELO MENOS 0,5 LITROS COM TAMPA DE ABERTURA HERMÉTICA RÁPIDA E DEVERÁ VIR COM ESCALA DUPLA PARA VISUALIZAÇÃO NOS DOIS SENTIDOS. O PAINEL DE CONTROLE INTEGRADO A BANCADA DEVERÁ PERMITIR PELO MENOS O ACIONAMENTO DO COMPRESSOR, CONTROLE DE VELOCIDADE DE ROTAÇÃO DO MOINHO E CONTROLE DE VELOCIDADE DE ROTAÇÃO DO MISTURADOR. A BANCADA DEVERÁ TER ALIMENTAÇÃO ELÉTRICA PREFERÍVEL DE BIVOLT, 60 HZ. GARANTIA DE PELO MENOS 12 MESES.</t>
  </si>
  <si>
    <t>SISTEMA PARA ESTUDO E TREINAMENTO DE ABSORÇÃO-DESSORÇÃO DE GÁS</t>
  </si>
  <si>
    <t>SISTEMA PARA ESTUDO E TREINAMENTO DE ABSORÇÃO-DESSORÇÃO DE GÁS. O SISTEMA DIDÁTICO DE ABSORÇÃO-DESSORÇÃO DE GÁS DEVERÁ SER PARA O ESTUDO, A COMPREENSÃO DOS CONCEITOS TEÓRICOS E A SOLUÇÃO DE EVENTUAIS PROBLEMAS ENVOLVIDOS NO PROCESSO DE ABSORÇÃO E DESSORÇÃO NAS SEGUINTES CONFIGURAÇÕES: FLUXO DE LÍQUIDO, FLUXO DE GÁS, FLUXO DE GÁS E TAXA DE LÍQUIDO. UMA REDE DE AR DEVE SER UTILIZADA NA OPERAÇÃO DA PLANTA E DEVERÁ TER UM ROTÂMETRO DE PELO MENOS 0-5 M3/H DE METACRILATO FORNECIDO QUE POSSIBILITE A REGULAGEM E VISUALIZAÇÃO DO FLUXO DE AR PARA DENTRO DA INSTALAÇÃO. A PLANTA DEVE POSSIBILITAR A ABSORÇÃO DE CO2 DISSOLVIDO NO AR EM UM FLUXO LIQUIDO E DEVE SER FORNECIDO UM ROTÂMETRO DE PELO MENOS 0-2 M3/H PARA POSSIBILITAR A VISUALIZAÇÃO E REGULAGEM NO T EM QUE OCORRE A MISTURA DE AR E CO2. O EQUIPAMENTO DEVERÁ POSSIBILITAR AS SEGUINTES EXPERIÊNCIAS ADICIONAIS: ESTUDO DO PERFIL DE CONCENTRAÇÃO NO INTERIOR DA COLUNA; O EFEITO DO PH NA ABSORÇÃO DE CO2; O EFEITO DE ABSORVENTES ESPECÍFICOS, TAIS COMO MONO-ETANOLAMINA EM DIFERENTES PROPORÇÕES. O CONJUNTO DEVERÁ TER UMA COLUNA DE NO MÍNIMO 1300 MM, ATÉ NO MÁXIMO 2000 MM DE ALTURA E DIÂMETRO DE NO MÍNIMO 70 MM, ATÉ NO MAXIMO 90 MM, FEITA EM VIDRO E DEVERÁ SER FORNECIDA PREENCHIDA COM ANÉIS DE RASCHIG DE VIDRO DE PELO MENOS 9 X 9 MM E TAMBÉM FORNECIDA COM ANÉIS PALL DE POLIPROPILENO. A COLUNA DO CONJUNTO DEVERÁ PRODUZIR A ABSORÇÃO OU DESSORÇÃO MÁXIMA POSSÍVEL, DE MODO QUE O ENCHIMENTO DA COLUNA MAXIMIZE O GÁS. A ESTRUTURA DEVERÁ SER MONTADA EM ALUMÍNIO COM MESA E RODAS DE AUTOTRAVAMENTO E AS DIMENSÕES EXTERNAS DEVERÃO SER DE NO MAXIMO 2,10 M DE ALTURA, 0,75 M DE LARGURA E 0,75 M DE PROFUNDIDADE. A PLANTA DEVERÁ TER TOMADAS DE PRESSÃO NA PARTE INFERIOR E NA PARTE SUPERIOR DA COLUNA E PELO MENOS DUAS TORNEIRAS INTERMEDIARIAS QUE DEVERÁ SER DO TIPO ENGATE RÁPIDO, LIGADAS A COLUNA QUE DEVERÁ CONTER MANÔMETRO DIFERENCIAL DE ÁGUA QUE PERMITA NO MÍNIMO AS SEGUINTES MEDIÇÕES: QUEDA DE PRESSÃO NO INTERIOR DA COLUNA E EFEITOS DA VELOCIDADE DO LIQUIDO E DO GÁS SOBRE A QUEDA DE PRESSÃO NO INTERIOR DA COLUNA. DEVERÁ POSSUIR PELO MENOS TRÊS AMOSTRADORES INTERMEDIÁRIOS QUE DEVERÃO MOSTRAR FASE LÍQUIDA E FASE GASOSA E DEVERÁ TER PELO MENOS 4 SONDAS DE TEMPERATURA COM DISPLAY DIGITAL. O TANQUE PARA ARMAZENAGEM DA FASE LÍQUIDA DEVERÁ SER DE POLIETILENO E TER CAPACIDADE DE NO MÍNIMO 20 LITROS, NO MÁXIMO 40 LITROS. A ÁGUA OU A ABSORÇÃO DO LÍQUIDO DEVERÁ SER CONDUZIDA ATÉ A COLUNA POR BOMBA DE DOSAGEM. O CONJUNTO DEVERÁ TER UM MEDIDOR DE VAZÃO FEITO DE VIDRO DE BOROSILICATO E AÇO INOXIDÁVEL AISI-316 COM FLUTUADOR DE AÇO INOXIDÁVEL. O LIQUIDO QUE SERÁ COLOCADO NA PARTE SUPERIOR DA COLUNA DEVERÁ PASSAR ATRAVÉS DE UM DIFUSOR LIQUIDO. O SISTEMA DEVERÁ POSSIBILITAR O ESTUDO DOS PROCESSOS DE DESSORÇÃO, POR CONTAMINAÇÃO DA ÁGUA EM CIRCULAÇÃO COM COMPONENTE VOLÁTIL E DEVE POSSIBILITAR A DETERMINAÇÃO DA EFICÁCIA DO PROCESSO POR MEIO DE ANALISE DAS CONCENTRAÇÕES DE AMONÍACO NA ENTRADA E NA SAÍDA. O EQUIPAMENTO DEVERÁ TER A OPÇÃO DE ARMAZENAR O FLUIDO DE SAÍDA EM UM RECIPIENTE DE VIDRO, QUANDO OPERADO EM MODO CONTINUO, E TER TAMBÉM A OPÇÃO DE SER DEVOLVIDO PARA O TANQUE DE ALIMENTAÇÃO, QUANDO OPERADO EM REGIME DE LOTE. A PLANTA DEVERÁ CONTER UM MEDIDOR DE CONCENTRAÇÃO DE CO2 TANTO NA ENTRADA QUANTO NA SAÍDA DA COLUNA, POR INFRAVERMELHOS, E DEVERÁ INCLUIR UM FILTRO DE ÁGUA ANTES DO MEDIDOR. NA PARTE INFERIOR DA COLUNA, DEVERÁ CONTER UM SELO DE ÁGUA PARA EVITAR PERDA DE GÁS ATRAVÉS DA PARTE INFERIOR DA COLUNA. O RECIPIENTE PARA COLETA DO GÁS DEVERÁ SER DE VIDRO. A PLANTA DEVERÁ INCLUIR UM ARMÁRIO CONTENDO INTERRUPTORES DE ATIVAÇÃO PARA OS VÁRIOS ELEMENTOS DE CONTROLE ELÉTRICO E PROTEÇÕES NECESSÁRIAS PARA GARANTIR A SEGURANÇA DA PESSOA E DO EQUIPAMENTO. A FONTE DE ALIMENTAÇÃO DEVERÁ SER ATERRADA E MONOFÁSICA E OS COMPONENTES DE SEGURANÇA DEVEM INCLUIR PELO MENOS OS SEGUINTES ITENS: INTERRUPTOR TÉRMICO, INTERRUPTOR DIFERENCIAL DE ALTA SENSIBILIDADE, INTERRUPTOR TÉRMICO PARA CADA ELEMENTO DA INSTALAÇÃO ELÉTRICA E MOTOR CONECTADO AO TERRA. O EQUIPAMENTO DEVERÁ SERÁ FORNECIDO COM DOCUMENTAÇÃO TÉCNICA E MANUAL DOS EXPERIMENTOS, TAIS COMO: EFEITO DA VELOCIDADE DO ABSORVENTE NO PROCESSO DE ABSORÇÃO; EFEITO DO FLUXO DE AR NO PROCESSO DE ABSORÇÃO; EFEITO DA CONCENTRAÇÃO DE CO2 NO PROCESSO DE ABSORÇÃO; EFEITO DA ALTURA DO ENCHIMENTO; EFEITO DO TIPO DE ENCHIMENTO; DETERMINAÇÃO DAS VARIÁVEIS QUE AFETAM A QUEDA DE PRESSÃO; EFEITO DA VELOCIDADE DO LÍQUIDO NO PROCESSO DE DESSORÇÃO; EFEITO DO FLUXO DE AR NO PROCESSO DE DESSORÇÃO; EFEITO DA CONCENTRAÇÃO DE AMÔNIA NO PROCESSO DE DESSORÇÃO.</t>
  </si>
  <si>
    <t>SISTEMA PARA ESTUDO E TREINAMENTO DE DESTILAÇÃO CONTINUA</t>
  </si>
  <si>
    <t>SISTEMA PARA ESTUDO E TREINAMENTO DE DESTILAÇÃO CONTINUA. ESTE SISTEMA DEVERÁ POSSIBILITAR O ESTUDO, A COMPREENSÃO DOS CONCEITOS TEÓRICOS E OS MÉTODOS ENVOLVIDOS NO ESTUDO E NO TREINAMENTO TEÓRICO-PRÁTICO DE SISTEMA DIDÁTICO PARA O ESTUDO DA DESTILAÇÃO CONTÍNUA A PARTIR DE UMA SEPARAÇÃO DE DOIS OU MAIS COMPONENTES DE UMA MISTURA LÍQUIDA. O SISTEMA DEVERÁ PERMITIR E GARANTIR O TRABALHO EM DOIS TIPOS BÁSICOS DE OPERAÇÃO, DESTILAÇÃO SEM FLUXO OU DESTILAÇÃO SIMPLES, DESTILAÇÃO COM REFLUXO OU RETIFICAÇÃO. O SISTEMA DEVERÁ PERMITIR O ESTUDO DA REMOÇÃO DE UM LÍQUIDO VOLÁTIL PARA ENRIQUECER UM SOLUTO, E PERMITE TRABALHAR À PRESSÃO ATMOSFÉRICA OU EM DEPRESSÃO. COM ESTE EQUIPAMENTO PODEMOS REALIZAR ESTUDOS, MUDANDO AS PRINCIPAIS VARIÁVEIS QUE AFETAM O PROCESSO DE DESTILAÇÃO CONTÍNUA: TEMPERATURA DA ALIMENTAÇÃO DE ENTRADA, POTÊNCIA DE AQUECIMENTO, FLUXO LÍQUIDO, PRESSÃO DE COLUNA, PROPORÇÃO DO REFLUXO, FLUXO DE RESFRIAMENTO. O AQUECIMENTO DA COLUNA DEVERÁ REALIZAR A PARTIR DA BASE DE UMA CALDEIRA DE AÇO INOXIDÁVEL AISI-316, DE 20 LITROS E COM UMA RESISTÊNCIA À IMERSÃO DE 5 KW, E FORNECIDA COM ESTOURO COM CONCÊNTRICA TROCADOR DE CALOR TIPO TUBO QUE REFRIGERA OS RESÍDUOS DA CALDEIRA ANTES DE SUA EVACUAÇÃO, ALARME E CONTROLE DE BAIXO NÍVEL DO SISTEMA DE AQUECIMENTO. A FRACÇÃO DE RESÍDUO QUE TRANSBORDA DA CALDEIRA É ARMAZENADO NUM TANQUE DE AÇO INOXIDÁVEL DE 10 L DE CAPACIDADE, QUE VAI SER HERMETICAMENTE SELADO PARA MANTER AS CONDIÇÕES DE VÁCUO DURANTE TODO O PROCESSO; ELE IRÁ SE COMUNICAR ATRAVÉS DE UMA VÁLVULA COM UMA GRADUADA RECIPIENTE DE 4 LITROS DE CAPACIDADE. A ALIMENTAÇÃO DEVERÁ SER ARMAZENADA NUM RESERVATÓRIO DE MATERIAL PLÁSTICO, E É INTRODUZIDA A TORRE DE DESTILAÇÃO ATRAVÉS DE UMA BOMBA DE DOSAGEM COM UM CAUDAL AJUSTÁVEL E MÁXIMO DE 15 L / H. TEM UM ROTÂMETRO PARA REGULAR E CONTROLAR A VELOCIDADE DE ALIMENTAÇÃO. ANTES DE ENTRAR NA COLUNA DE DESTILAÇÃO, A ALIMENTAÇÃO PASSA POR UM AQUECEDOR  FORNECIDO COM UMA RESISTÊNCIA, UMA SONDA DE TEMPERATURA PT100 E UM CONTROLADOR PID PARA REALIZAR O PRÉ-AQUECIMENTO DA ALIMENTAÇÃO DO SISTEMA. DEVERÁ CONTER NO MÍNIMO 950MM E NO MÁXIMO 1500MM DE ALTURA E UMA FONTE DE ALIMENTAÇÃO 22VAC.</t>
  </si>
  <si>
    <t>PAULO EDUARDO SILVEIRA - ME</t>
  </si>
  <si>
    <t>01.640.264/0001-72</t>
  </si>
  <si>
    <t>SISTEMA PARA ESTUDO E TREINAMENTO DE EXTRAÇÃO LÍQUIDO-LÍQUIDO</t>
  </si>
  <si>
    <t>PLANTA DIDÁTICA PARA ESTUDO DE EXTRAÇÃO LIQUIDO-LIQUIDO. SISTEMA PARA FINS DIDÁTICOS QUE DEVERÁ POSSIBILITAR  A COMPREENSÃO DOS CONCEITOS TEÓRICOS BEM COMO A SOLUÇÃO DE EVENTUAIS PROBLEMAS ENVOLVIDOS NA OPERAÇÃO DE TRANSFERÊNCIA DE MATÉRIA BASEADA NA DISSOLUÇÃO DE UM OU MAIS COMPONENTES DE UMA MISTURA LÍQUIDA. DEVERÁ SER MONTADO SOBRE UMA ESTRUTURA FEITA EM TUBOS AÇO INOXIDÁVEL AISI-304, DIMENSÕES MINIMAS DE 950 X 700 X 1700MM E MÁXIMAS DE 1100 X 900 X 1950MM, QUE DEVE ASSEGURAR A SOLIDEZ E DURABILIDADE. A ESTRUTURA DEVE ESTAR EQUIPADA COM QUATRO RODAS DE AUTOBLOQUEIO, FACILITANDO ASSIM O DESLOCAMENTO DO EQUIPAMENTO. DEVE POSSUIR UMA COLUNA DE BOROSSILICATO DE DIMENSÕES APROXIMADAS DE 1900MM DE ALTURA E 38,5MM DE DIÂMETRO INTERNO. O SISTEMA DEVERÁ SER FORMADO, NO MÍNIMO, PELOS SEGUINTES ELEMENTOS COM AS CARACTERÍSTICAS COMPATÍVEIS COM TODO O SISTEMA E BEM DISCRIMINADAS: 2 BOMBAS PERISTÁLTICAS DE FLUXO AJUSTÁVEIS, QUE DEVERÃO SER RESPONSÁVEIS PELA ENTRADA DE TANTO O LIQUIDO MENOS DENSO  QUANTO O LÍQUIDO MAIS DENSO PARA A COLUNA, DOIS ROTÂMETROS DE BOROSSILICATO COM BOIA DE AÇO AISI-316 PARA MONITORAR O FLUXO DE AMBOS OS LÍQUIDOS, QUATRO TANQUES DE 20 LITROS PARA O LÍQUIDO DA MISTURA E PARA RECOLHER OS PRODUTOS RESULTANTES DO PROCESSO DE EXTRAÇÃO. 2 SEPARADORES FEITOS EM VIDRO COM UMA ENTRADA E UMA SAÍDA, ENTRADA DE LÍQUIDOS DEVE SER ATRAVÉS DE TUBOS DE 8 MM. DIÂMETRO INTERNO. A ENTRADA DEVE ESTAR LIGADA NA PARTE SUPERIOR DA COLUNA. SAÍDA DE LÍQUIDO DEVE SER CONDUZIDA ATRAVÉS DE TUBOS DE AÇO INOXIDÁVEL AISI-316 DE 18 MM., EM SEGUIDA, LIGADOS A TUBOS DE DIÂMETRO DE 8 MM. DEVE POSSUIR VÁLVULA DE AGULHA, VÁLVULA DE DRENAGEM, E VÁLVULAS PVDF PARA RECOLHIMENTO DE AMOSTRAS. ACESSÓRIOS QUE ACOMPANHAM O SISTEMA: MANUAIS TÉCNICOS DOS EQUIPAMENTOS DO SISTEMA, COM AS INFORMAÇÕES TÉCNICAS PARA OPERAÇÃO E CONFIGURAÇÃO / PARAMETRIZAÇÃO. APOSTILA DE TEORIA E EXERCÍCIOS PRÁTICOS COM ESTUDO TEÓRICO, ILUSTRAÇÃO E ESQUEMA DOS PRINCIPAIS COMPONENTES DO SISTEMA E ATIVIDADES PRÁTICAS.</t>
  </si>
  <si>
    <t>SISTEMA PARA ESTUDO E TREINAMENTO DE EXTRAÇÃO SÓLIDO-LÍQUIDO</t>
  </si>
  <si>
    <t>SISTEMA PARA ESTUDO E TREINAMENTO DE EXTRAÇÃO DE SÓLIDOS E LÍQUIDOS. ESTE SISTEMA DEVERÁ POSSIBILITAR O ESTUDO, A COMPREENSÃO DOS CONCEITOS TEÓRICOS E OS MÉTODOS ENVOLVIDOS NO ESTUDO E NO TREINAMENTO TEÓRICO-PRÁTICO DE SISTEMA DIDÁTICO PARA O ESTUDO DA EXTRAÇÃO DE SÓLIDOS E LÍQUIDOS. O SISTEMA DEVERÁ PERMITIR E GARANTIR A EXTRAÇÃO DE SÓLIDOS E LÍQUIDOS ATRAVÉS DE ALTERAÇÃO DE VARIÁVEIS QUE AFETAM O PROCESSO DE EXTRAÇÃO DE SÓLIDOS E LÍQUIDOS, TAIS COMO, FLUXO LÍQUIDO LUZ, VELOCIDADE DE ROTAÇÃO DO PARAFUSO SEM FIM, TEMPERATURA SOLVENTE, VELOCIDADE DE ALIMENTAÇÃO SÓLIDA, O ÂNGULO DE INCLINAÇÃO. O NÚCLEO DA PLANTA DEVERÁ SER UMA COLUNA DE AÇO INOXIDÁVEL DE 600 MM. COMPRIMENTO DE TRABALHO, 100MM. DE DIÂMETRO E 80 MM. DIÂMETRO DO PARAFUSO; A COLUNA TEM UM INVÓLUCRO EXTERNO PARA CONTROLAR A TEMPERATURA DE EXTRACÇÃO. O EXTRACTOR DE AQUECIMENTO É CONSEGUIDA PELA PASSAGEM ATRAVÉS DO REVESTIMENTO EXTERIOR DA ÁGUA PROVENIENTE DE UM BANHO TERMOSTÁTICO DE 20 L. CAPACIDADE DE CONTROLO DE TEMPERATURA ANALÓGICO A PARTIR DA TEMPERATURA AMBIENTE ATÉ 100° C. ESTE BANHO TEM UM TERMOSTATO DE SEGURANÇA E UMA BÓIA NÍVEL QUE DESLIGA O AQUECIMENTO EM AUSÊNCIA DE LÍQUIDO. A SAÍDA DA ÁGUA DA CAMISA VOLTA PARA O TANQUE, CRIANDO, ASSIM, UM CIRCUITO FECHADO. OS SÓLIDOS DEVERÃO SER ARMAZENADOS NUMA TREMONHA LOCALIZADA ACIMA DA COLUNA DE EXTRAÇÃO DE FABRICAÇÃO DE AÇO INOXIDÁVEL, SENDO POSSÍVEL AJUSTAR A ENTRADA DOS SÓLIDOS NA PLANTA, MODIFICANDO O NÚMERO DE ROTAÇÕES POR MINUTO DO PARAFUSO. O MOVIMENTO DO CONTATO DO SÓLIDO COM O LÍQUIDO DEVERÁ SER FAVORECIDA POR UM INTERMINÁVEL PARAFUSO ACIONADO POR UM MOTO-REDUTOR, QUE INCLUI UM CONTROLADOR DE UNIDADE PARA ALTERAR O RPM; A ENTRADA DE LÍQUIDO FLUI EM CONTRA-FLUXO OU EM PARALELO COM A ENTRADA DO SÓLIDO. O EQUIPAMENTO DEVERÁ INCLUIR UM SISTEMA PARA O PRÉ-AQUECIMENTO DO SOLVENTE, DE FORMA INDEPENDENTE DO SISTEMA DE AQUECIMENTO PARA O EXTRATOR, COMPOSTO POR UMA SONDA DE TEMPERATURA, UMA RESISTÊNCIA DE AQUECIMENTO E UM CONTROLADOR PID. A PLANTA DEVERÁ SER COMPLETA COM SONDAS DE TEMPERATURA PT100 E SEUS DISPLAYS DIGITAIS CORRESPONDENTES PARA MEDIR A ENTRADA E SAÍDA DE TEMPERATURA DE SOLVENTE E EXTRATO. TODOS OS ITENS DA PLANTA DEVERÃO ENCONTRAR-SE SOBRE UMA ESTRUTURA DE AÇO INOXIDÁVEL AISI 304 COM RODAS DE TRAVAMENTO. AS DIMENSÕES EXTERNAS DEVERÃO SER DE APROXIMADAMENTE: 860 MILÍMETROS ALTURA, 1000 MM LARGURA E 550 MM PROFUNDIDADE. FONTE DE ALIMENTAÇÃO 220VAC.</t>
  </si>
  <si>
    <t>SISTEMA PARA ESTUDO E TREINAMENTO DE PRODUÇÃO DE ENERGIA ELÉTRICA POR MEIO DE ENERGIA SOLAR FOTOVOLTAICA COM CONEXÃO COM A REDE ELÉTRICA</t>
  </si>
  <si>
    <t>SISTEMA PARA ESTUDO E TREINAMENTO DE PRODUÇÃO DE ENERGIA ELÉTRICA POR MEIO DE ENERGIA SOLAR FOTOVOLTAICA COM CONEXÃO COM A REDE ELÉTRICA ESTE SISTEMA DEVERÁ POSSIBILITAR O ESTUDO, A COMPREENSÃO DOS CONCEITOS TEÓRICOS E A OS MÉTODOS ENVOLVIDOS NO ESTUDO E NO TREINAMENTO TEÓRICO-PRÁTICO DE SISTEMA DIDÁTICO PARA O ESTUDO DA GERAÇÃO DE ENERGIA ELÉTRICA A PARTIR DE PAINEL FOTOVOLTAICO. O SISTEMA DEVE PERMITIR MEDIDAS ATRAVÉS DE CABOS BANANAS E  TRABALHAR COM A CONEXÃO DO INVERTER NA REDE ELÉTRICA DA CONCESSIONÁRIA. ELE DEVE PERMITIR  A UTILIZAÇÃO DA ENERGIA SOLAR DIRETAMENTE PARA USO DOMÉSTICO MEDIANTE INVERTER SINCRONIZADO PELA REDE DA CONCESSIONÁRIA. NA PROPOSTA DEVERÁ NECESSARIAMENTE SER APRESENTADA A COMPOSIÇÃO, QUANTIDADE E AS ESPECIFICAÇÕES DETALHADAS DE CADA ELEMENTO PARA CONFIRMAÇÃO DA CONFORMIDADE DO SISTEMA E DEVERÁ SER FORMADO NO MÍNIMO POR: PAINEL FOTOVOLTAICO INCLINÁVEL, DE 85W, 12VCC, COM SENSOR PARA MEDIR A INTENSIDADE DA RADIAÇÃO SOLAR; SENSOR DE TEMPERATURA; BASTIDOR PARA FIXAÇÃO DOS MÓDULOS; MÓDULO DE CARGA COM LÂMPADAS DICRÓICAS DE 35W E LED DE 3W, COM INTERRUPTORES INDEPENDENTES; REOSTATO DE POTÊNCIA DE 6 A, 80 W; INTERRUPTOR TERMO-MAGNÉTICO DIFERENCIAL. INVERSOR SINCRONIZADO NA REDE ELÉTRICA (12 V, 300 W); MÓDULO DE MEDIÇÃO DE ENERGIA ELÉTRICA EM KW/H; MÓDULO DE ALIMENTAÇÃO. O SISTEMA DEVE TER UM MÓDULO COM INSTRUMENTOS PARA A MEDIÇÃO DE: RADIAÇÃO SOLAR EM W/M2;  TEMPERATURA DO PAINEL SOLAR EM °C; CORRENTE DO PAINEL SOLAR; CORRENTE DA CARGA; TENSÃO DO PAINEL SOLAR; POTÊNCIA ATIVA . O SISTEMA DEVE SER FORNECIDO COM TREINAMENTO E COMPLETO COM CABOS DE CONEXÃO,  MANUAL DE EXERCÍCIOS E COM AS INFORMAÇÕES TÉCNICAS PARA OPERAÇÃO E CONFIGURAÇÃO BEM COMO DE PARAMETRIZAÇÃO.</t>
  </si>
  <si>
    <t>SISTEMA PARA ESTUDO E TREINAMENTO DE PURIFICAÇÃO DE GÁS</t>
  </si>
  <si>
    <t>SISTEMA PARA ESTUDO E TREINAMENTO DE PURIFICAÇÃO DE GÁS. ESTE SISTEMA DEVERÁ POSSIBILITAR O ESTUDO, A COMPREENSÃO DOS CONCEITOS TEÓRICOS E OS MÉTODOS ENVOLVIDOS NO ESTUDO E NO TREINAMENTO TEÓRICO-PRÁTICO DE SISTEMA DIDÁTICO PARA O ESTUDO DA PURIFICAÇÃO DE GÁS. O SISTEMA DEVERÁ PERMITIR E GARANTIR A PURIFICAÇÃO DE GÁS ATRAVÉS DE DIFERENTES MÉTODOS, TAIS COMO, COLONO ESTÁTICO, COLONO DINÂMICO, SEPARADOR CICLÔNICO E COMPARANDO OS TRÊS PROCESSOS. O SISTEMA DEVERÁ TER UM CONTAMINANTE SÓLIDO ARMAZENADO NUMA TREMONHA, A PARTIR DE ONDE É DOSEADA PARA O PROCESSO POR MEIO DE UM PARAFUSO DE ARQUIMEDES, QUE É DIRETAMENTE ACIONADO POR UM MOTOR DE ENGRENAGENS. É POSSÍVEL ALTERAR A VELOCIDADE DE ENTRADA DO CONTAMINANTE POR MEIO DE UM POTENCIÔMETRO QUE OPERA SOBRE A VELOCIDADE DE ROTAÇÃO DO PARAFUSO E, CONSEQUENTEMENTE, SOBRE O FLUXO DE ENTRADA DO CONTAMINANTE SÓLIDO NA PLANTA. TODOS OS ELEMENTOS DA PLANTA DEVERÃO SER COLOCADOS EM UM QUADRO FEITO DE TUBOS QUADRADOS 40X40X2 MM DE AÇO INOXIDÁVEL AISI 304. OS QUATROS RAMOS DA PLANTA SE ENCONTRAM NO MESMO PLANO HORIZONTAL. DENVENDO CONTER NO MÍNIMO 950MM E NO MÁXIMO 2100MM DE LARGURA, NO MÍNIMO 1200MM E NO MÁXIMO 1800MM DE ALTURA E NO MÍNIMO 600MM E NO MÁXIMO 800MM DE PROFUNDIDADE. FONTE DE ALIMENTAÇÃO 220VAC.</t>
  </si>
  <si>
    <t>3035000001142</t>
  </si>
  <si>
    <t>STOPPER PLÁSTICO COM CONEXÃO</t>
  </si>
  <si>
    <t>STOPPER MATERIAL PLÁSTICO CARACTERÍSTICAS COM CONEXÃO.</t>
  </si>
  <si>
    <t>SUPORTE PARA ELETRODO ESTACIONÁRIO SÓLIDO COM CONEXÃO TIPO BANANA</t>
  </si>
  <si>
    <t>SUPORTE PARA ELETRODO ESTACIONÁRIO SÓLIDO COM CONEXÃO TIPO BANANA. UTILIZAÇÃO COM ELETRODOS SÓLIDOS E PINO DE CONTATO.</t>
  </si>
  <si>
    <t>3035000001140</t>
  </si>
  <si>
    <t>TAMPA PARA CÉLULA ELETROQUÍMICA COM 05 FUROS JUNTA 14/15 MM</t>
  </si>
  <si>
    <t>TAMPA PARA CÉLULA ELETROQUÍMICA COM 05 FUROS JUNTA 14/15 MM.  COMPATÍVEL E USUAL PARA UTILIZAÇÃO EM POTENCIOSTATO.</t>
  </si>
  <si>
    <t>5208000000828</t>
  </si>
  <si>
    <t>TANQUE PARA BANHO DE ULTRASSOM BIVOLT</t>
  </si>
  <si>
    <t>TANQUE OU CUBA DE ULTRASSOM PARA LIMPEZA DE OBJETOS METÁLICOS. CAPACIDADE ÚTIL MÍNIMA DE 2 LITROS ATÉ 2,5 LITROS. TENSÃO BIVOLT 127/220 V E FREQUÊNCIA DE FUNCIONAMENTO DE 60 HZ.  POTÊNCIA MÍNIMA DE FUNCIONAMENTO DE 150 W. A FREQUÊNCIA DE LIMPEZA ULTRASONICA MÍNIMA É DE 40 KHZ ATÉ 45 KHZ, COM TEMPORIZADOR DE NO MÍNIMO 5 (CINCO) MINUTOS DE LIMPEZA. MANUAL DE INSTRUÇÕES EM PORTUGUÊS.</t>
  </si>
  <si>
    <t>5208000000824</t>
  </si>
  <si>
    <t>TITULADOR POTENCIOMÉTRICO AUTOMÁTICO</t>
  </si>
  <si>
    <t>TITULADOR POTENCIOMÉTRICO AUTOMÁTICO: MÉTODOS DE TITULAÇÃO LIGADOS PERMITEM DOIS MÉTODOS PARA EXECUTAR EM SEQÜÊNCIA; ÁCIDO / BASE, NÃO AQUOSOS, ORP, COMPLEXAÇÃO, COSTAS, TITULAÇÕES DE PRECIPITAÇÃO E DETERMINAÇÃO TÍTULO PODE SER REALIZADA; SUPORTA ATÉ 100 MÉTODOS DE TITULAÇÃO (PADRÃO E DEFINIDOS PELO USUÁRIO); FORNECIDOS MÉTODOS PADRÃO PACK OU CRIAR O SEU PRÓPRIO; GRÁFICO DE TITULAÇÃO PODEM SER EXIBIDOS NA TELA E SALVA COMO BITMAP; ESCOLHA DE DETECÇÃO DE PONTO FINAL: PONTO DE EQUIVALÊNCIA (1 OU 2 DERIVADOS) OU O VALOR DE PH / MV FIXA; LEMBRETES PARA A IDADE TITULANTE E PADRONIZAÇÃO DE VALIDADE; MÚLTIPLOS PONTO FINAL DE TITULAÇÕES COM VÁRIOS PESOS MOLECULARES E RELAÇÕES DE REAÇÃO; DUAS ENTRADAS DE SENSOR, COM A ADIÇÃO DE UMA SEGUNDA PLACA ANALÓGICA; SUPORTA DUAS BOMBAS BURETA DE DOSAGEM COM A CAPACIDADE DE EXECUTAR VOLTA TITULAÇÕES; CLIP-LOCK TROCÁVEIS SISTEMA PERMITE AOS USUÁRIOS BURETA BURETAS DE CÂMBIO EM QUESTÃO DE SEGUNDOS; 25 ML SERINGA DE VIDRO DE PRECISÃO CHÃO COM PTFE ÊMBOLO; 40.000 MOVIMENTAÇÃO DO PARAFUSO PASSO, BOMBA DOSADORA DE PISTÃO; VÁLVULA DE 3 VIAS ACIONADAS POR MOTOR; TUBULAÇÃO BURETA PTFE COM ENCAMISAMENTO DE TUBO DE POLIURETANO; MEDIDOR PH - DEVE CONTER UMA BURETA DE 25 ML COM PROTEÇÃO À LUZ, E DEMAIS ACESSÓRIOS CORRELATOS.
-DEVE CONTER TODOS OS KITS DE CABOS DE CONEXÃO (FONTE 110/220V, IMPRESSORA, PC E ADAPTADORES) PARA O COMPLETO FUNCIONAMENTO.
- APRESENTAR O KIT DE CÉLULA DE TITULAÇÃO E SUPORTE PARA ELETRODOS E PONTEIRAS, KIT DE DOCUMENTAÇÃO (MANUAL/GUIA ORIENTATIVO/CD/FORMULÁRIO), ELETRODO DE PH PLUG BNC (OU SIMILAR) E COM SENSOR DE TEMPERATURA. O APARELHO DEVE SER CAPAZ DE CALIBRAR O TITULANTE E O ELETRODO EM NO MÍNIMO 5 PONTOS USANDO PADRÕES IUPAC OU SÉRIE 4-7-10. COM CAPACIDADE DE REPROCESSAR A CURVA E ARMAZENAR NO MÍNIMO 5 MÉTODOS DEFINIDOS PELO USUÁRIO, NO MÍNIMO 10 ELETRODOS E 10 REAGENTES ALÉM DOS 30 ELETRODOS, 20 TITULANTES USUAIS PRÉ-ESTABELECIDOS PELO USUÁRIO E ARMAZENAR PELO MENOS OS 50 ÚLTIMOS RESULTADOS, ÚLTIMAS CALIBRAÇÕES DE ELETRODO/TITULANTE PARA CADA UNIDADE ARMAZENADA.
- O AGITADOR MAGNÉTICO DE NO MÍNIMO 0 À 1100 RPM, MEDIDA DE PH ENTRE 9 E 23 COM RESOLUÇÃO MÍNIMA DE 0,001, A TEMPERATURA VARIANDO DE NO MÍNIMO  10°C TO +100°C (RESOLUÇÃO: 0,1 °C), COM PELO MENOS 1 ELETRODO INDICADOR E 1 REFERÊNCIA, COM ENTRADA DIFERENCIAL PARA TERCEIRO ELETRODO (DE PLATINA), COM CONEXÃO SERIAL: IMPRESSORA, BALANÇA, TITULADOR ADICIONAL, PC COM SOFTWARE TITRAMASTER 85 OU SIMILAR E CARROSSEL DE AMOSTRAS (10 À 20 POSIÇÕES).</t>
  </si>
  <si>
    <t>5238000000129</t>
  </si>
  <si>
    <t>TORNO ELÉTRICO PARA CERÂMICA</t>
  </si>
  <si>
    <t>TORNO MODELO ELETRÔNICO - PEDAL SOLTO. MOTOR: 1/2 HP; 400 WATTS, 127V, 60 HZ; DISJUNTOR INTEGRAL; ACIONAMENTO DIRETO; CONTROLADORA ELETRÔNICA; POTENCIA EM TODAS AS VELOCIDADES (0-250 RPM); FUNCIONAMENTO SEM RUÍDO; PEDAL SOLTO COM CABO DE UM METRO; CAPACIDADE PARA CENTRALIZAR NO MÍNIMO 45 KG DE ARGILA, DISCO DE 30 A 36 CM DE DIÂMETRO - EM LIGA LEVE;
GIRA LIVREMENTE QUANDO PARADA.</t>
  </si>
  <si>
    <t>3035000001135</t>
  </si>
  <si>
    <t>TRIO DE MICROPIPETAS DE 10 UL (0,5 - 10) 100  UL (10 - 100) E 1000 UL (100 - 1000)</t>
  </si>
  <si>
    <t>MICROPIPETAS:
ESPECIFICAÇÃO TÉCNICA:
- 0,5-10UL: INCREMENTO-0,01UL/ TIPO DE PONTEIRA: ULTRA 10UL.
INEXATIDÃO: VOLUME MÍNIMO &lt;±2,5% MÉDIO &lt;±1,8% MÁXIMO &lt;1,0%.
IMPRECISÃO: VOLUME MÍNIMO &lt;1,8% MÉDIO &lt;1,2% MÁXIMO &lt;0,5%.
- 10-100UL: INCREMENTO-0,1UL/ TIPO DE PONTEIRA: 200UL.
INEXATIDÃO: VOLUME MÍNIMO &lt;±1,5% MÉDIO &lt;±1,2% MÁXIMO &lt;0,8%.
IMPRECISÃO: VOLUME MÍNIMO &lt;1,0% MÉDIO &lt;0,6% MÁXIMO &lt;0,2%.
- 100-1000UL: INCREMENTO-1UL/ TIPO DE PONTEIRA: 1000UL.
INEXATIDÃO: VOLUME MÍNIMO &lt;±1,5% MÉDIO &lt;±1,0% MÁXIMO &lt;0,5%.
IMPRECISÃO: VOLUME MÍNIMO &lt;0,5% MÉDIO &lt;0,4% MÁXIMO &lt;0,2%.</t>
  </si>
  <si>
    <t>JOÃO DE JESUS DONZELLA-ME</t>
  </si>
  <si>
    <t>18.371.119/0001-36</t>
  </si>
  <si>
    <t>3035000001144</t>
  </si>
  <si>
    <t>VASO DE TITULAÇÃO 20 - 90ML</t>
  </si>
  <si>
    <t>VASO DE TITULAÇÃO, MATERIAL VIDRO ÂMBAR, CAPACIDADE VOLUME ENTRE 20ML E 90ML</t>
  </si>
  <si>
    <t>33.90.30.26</t>
  </si>
  <si>
    <t>44.90.52.12</t>
  </si>
  <si>
    <t>44.90.52.04</t>
  </si>
  <si>
    <t>33.90.30.19</t>
  </si>
  <si>
    <t>44.90.52.28</t>
  </si>
  <si>
    <t>44.90.52.39</t>
  </si>
  <si>
    <t>33.90.30.35</t>
  </si>
  <si>
    <t>44.90.52.08</t>
  </si>
  <si>
    <t>44.90.52.30</t>
  </si>
  <si>
    <t>33.90.30.28</t>
  </si>
  <si>
    <t>44.90.52.42</t>
  </si>
  <si>
    <t>33.90.30.16</t>
  </si>
  <si>
    <t>vlr total homologado</t>
  </si>
  <si>
    <t>Ordem CCL</t>
  </si>
  <si>
    <t>NUMERAÇÃO ORIGNAL</t>
  </si>
  <si>
    <t>Quant.</t>
  </si>
  <si>
    <t>Valor Estimado* (R$)</t>
  </si>
  <si>
    <t>VALOR MÉDIA</t>
  </si>
  <si>
    <t>CANCELADOS</t>
  </si>
  <si>
    <t>VALOR HOMOLOGADO</t>
  </si>
  <si>
    <t>FORNECEDOR</t>
  </si>
  <si>
    <t>CNPJ FORNECEDOR</t>
  </si>
  <si>
    <t>CONTATO</t>
  </si>
  <si>
    <t>Análise RELEVANTES OU ACIMA DE R$80.000,00</t>
  </si>
  <si>
    <t>FONTE PESQUISA ANÁLISE</t>
  </si>
  <si>
    <t>Valor Total (R$)</t>
  </si>
  <si>
    <t>VALOR TOTAL HOMOLOGADO</t>
  </si>
  <si>
    <t xml:space="preserve">Preço 1 (R$) </t>
  </si>
  <si>
    <t>Responsável 1</t>
  </si>
  <si>
    <t xml:space="preserve">Preço 2 (R$) </t>
  </si>
  <si>
    <t>Responsável 2</t>
  </si>
  <si>
    <t xml:space="preserve">Preço 3 (R$) </t>
  </si>
  <si>
    <t>Responsável 3</t>
  </si>
  <si>
    <t>Média (R$)</t>
  </si>
  <si>
    <t>CHECK SIPAC</t>
  </si>
  <si>
    <t>2</t>
  </si>
  <si>
    <t xml:space="preserve">PRODUÇÃO INDUSTRIAL </t>
  </si>
  <si>
    <t>3026000001269</t>
  </si>
  <si>
    <t>METROHM PENSALAB INSTRUMENTACAO ANALITICA LTDA</t>
  </si>
  <si>
    <t>11 3868-6599</t>
  </si>
  <si>
    <t>ALLANA CAMARGO COUTINHO</t>
  </si>
  <si>
    <t>OK</t>
  </si>
  <si>
    <t>5212000000156</t>
  </si>
  <si>
    <t>00.503.644/0001-00 </t>
  </si>
  <si>
    <t>31)32961639</t>
  </si>
  <si>
    <t>5204000000347</t>
  </si>
  <si>
    <t>3</t>
  </si>
  <si>
    <t>BALANÇA ANALÍTICA COM TECNOLOGIA DE COMPENSAÇÃO ELETROMAGNÉTICA DE CARGA E PROTEÇÃO CONTRA SOBRECARGA. DISPLAY EM CRISTAL LÍQUIDO.  AJUSTE AUTOMÁTICO COM PESO INTERNO MOTORIZADO ACIONADO POR TOQUE NA TECLA. ACESSO PARA PESAGEM POR BAIXO DA BALANÇA. PROGRAMAS APLICATIVOS DE: CÁLCULO UTILIZANDO UM FATOR, PESAGEM EM %, FORMULAÇÃO PESO LÍQUIDO-TOTAL, PESAGEM DINÂMICA, TOTALIZAÇÃO, CONTAGEM DE PEÇAS E CÁLCULO DE DENSIDADE. POSSIBILIDADE DE UMA IDENTIFICAÇÃO ALFANUMÉRICA. CONVERSÃO DE UNIDADES DE PESAGEM.  DISPOSITIVO ANTI-FURTO; PRATO DE PESAGEM EM AÇO INOXIDÁVEL COM DIÂMETRO MÍNIMO DE 90MM.  ESPECIFICAÇÕES GERAIS:
RESOLUÇÃO 0,1 MG
CAPACIDADE 220 G 
REPETITIVIDADE &lt; ± 0,1 MG
LINEARIDADE MÁXIMA &lt; ± 0,2 MG
TEMPO DE RESPOSTA (MÉDIA) 2,5 S 
TAMANHO PRATO DE PESAGEM &amp;#8709; 90 MM</t>
  </si>
  <si>
    <t>4</t>
  </si>
  <si>
    <t>BALANÇA SEMI ANALÍTICA ELETRÔNICA, COM CAPACIDADE DE CARGA ENTRE 200 ATÉ 500 G, SENSIBILIDADE DE 0,001G, TENSÃO BIVOLT 127/220 V, PARA USO EM FREQUÊNCIA DE 60 HZ, PAINEL DE LEITURA EM DISPLAY TIPO LCD COM CONVERSOR DE UNIDADES, PRATOS EM AÇO RESISTENTE A PRODUTOS QUÍMICOS, COM SUPORTE (CAPELA) DE PROTEÇÃO A VARIAÇÕES EXTERNAS. MANUAL DE INSTRUÇÕES EM PORTUGUÊS.</t>
  </si>
  <si>
    <t>WEBLABOR SAO PAULO MATERIAIS DIDATICOS LTDA - EPP</t>
  </si>
  <si>
    <t>11) 4722-4184</t>
  </si>
  <si>
    <t>NAIANE SEGURO</t>
  </si>
  <si>
    <t>5</t>
  </si>
  <si>
    <t>BALDE EM PLASTICO REFORÇADO COM ALÇA E COM TAMPA. VOLUME DE 30 LITROS. DIMENSÕES: ALTURA DE 30 CM A 70 CM, LARGURA/COMPRIMENTO DE 25 A 45 CM. COR BRANCA OU PRETA</t>
  </si>
  <si>
    <t>AGNUS COMERCIO DE MAQUINAS E EQUIPAMENTOS LTDA</t>
  </si>
  <si>
    <t>48) 3039-2759</t>
  </si>
  <si>
    <t>ANTONIO HENRIQUE POLATO</t>
  </si>
  <si>
    <t xml:space="preserve">6 </t>
  </si>
  <si>
    <t>Cancelado por inexistência de proposta</t>
  </si>
  <si>
    <t>7</t>
  </si>
  <si>
    <t>APOIO EDUCACAO - COMERCIO DE EQUIPAMENTOS DIDATICOS E</t>
  </si>
  <si>
    <t>47.89-0-99</t>
  </si>
  <si>
    <t xml:space="preserve">PREGÃO 042011/SERVIÇO PÚBLICO FEDERAL 
MINISTÉRIO DA EDUCAÇÃO 
Secretaria de Educação Profissional e Tecnológica 
Instituto Federal de Educação, Ciência e Tecnologia do Rio Grande do Sul 
Campus Rio Grande 
</t>
  </si>
  <si>
    <t>8</t>
  </si>
  <si>
    <t xml:space="preserve">DE LORENZO DO BRASIL LTDA 
</t>
  </si>
  <si>
    <t>11) 3037-8117</t>
  </si>
  <si>
    <t>9</t>
  </si>
  <si>
    <t>01.403.192/0001-40 </t>
  </si>
  <si>
    <t>11) 3037-8113</t>
  </si>
  <si>
    <t xml:space="preserve">pregão 65/2013 MINISTÉRIO DA EDUCAÇÃO
UNIVERSIDADE FEDERAL DA GRANDE DOURADOS 
COORDENADORIA DE COMPRAS 
DIVISÃO DE COMPRAS 
</t>
  </si>
  <si>
    <t>10</t>
  </si>
  <si>
    <t>MINISTÉRIO DA EDUCAÇÃO
Secretaria Executiva
Subsecretaria de Planejamento e Orçamento
INSTITUTO FEDERAL DE EDUCAÇÃO, CIÊNCIA E TECNOLOGIA DA BAHIA
Campus Salvador
Código da UASG: 158411
Pregão Eletrônico Nº 45/2012</t>
  </si>
  <si>
    <t>11</t>
  </si>
  <si>
    <t>12</t>
  </si>
  <si>
    <t>cancelado por decisão do pregoeiro</t>
  </si>
  <si>
    <t>13</t>
  </si>
  <si>
    <t>14</t>
  </si>
  <si>
    <t>11) 32741577</t>
  </si>
  <si>
    <t>15</t>
  </si>
  <si>
    <t>cancelado na aceitação</t>
  </si>
  <si>
    <t>16</t>
  </si>
  <si>
    <t>17</t>
  </si>
  <si>
    <t>18</t>
  </si>
  <si>
    <t>19</t>
  </si>
  <si>
    <t>20</t>
  </si>
  <si>
    <t>21</t>
  </si>
  <si>
    <t>22</t>
  </si>
  <si>
    <t>23</t>
  </si>
  <si>
    <t>24</t>
  </si>
  <si>
    <t>NOVA TECNICA INDUSTRIA E COMERCIO DE EQUIPAMENTOS PARA</t>
  </si>
  <si>
    <t>19) 2105-3145</t>
  </si>
  <si>
    <t>25</t>
  </si>
  <si>
    <t>26</t>
  </si>
  <si>
    <t>27</t>
  </si>
  <si>
    <t>28</t>
  </si>
  <si>
    <t>35) 3449 6150</t>
  </si>
  <si>
    <t>29</t>
  </si>
  <si>
    <t>30</t>
  </si>
  <si>
    <t>31</t>
  </si>
  <si>
    <t>32</t>
  </si>
  <si>
    <t>33</t>
  </si>
  <si>
    <t>34</t>
  </si>
  <si>
    <t>35</t>
  </si>
  <si>
    <t>FRATELLI COMERCIO DE MAQUINAS E EQUIPAMENTOS LTDA - ME</t>
  </si>
  <si>
    <t>48) 3357-0376</t>
  </si>
  <si>
    <t>IVANIR ANSILIEIRO</t>
  </si>
  <si>
    <t>36</t>
  </si>
  <si>
    <t>37</t>
  </si>
  <si>
    <t xml:space="preserve">
 BUNKER COMERCIAL LTDA - EPP</t>
  </si>
  <si>
    <t>19) 2105-3100</t>
  </si>
  <si>
    <t>38</t>
  </si>
  <si>
    <t>39</t>
  </si>
  <si>
    <t>40</t>
  </si>
  <si>
    <t>41</t>
  </si>
  <si>
    <t>L. H. Z. DOS SANTOS - ME</t>
  </si>
  <si>
    <t>42</t>
  </si>
  <si>
    <t>16) 3237-8527</t>
  </si>
  <si>
    <t>43</t>
  </si>
  <si>
    <t>44</t>
  </si>
  <si>
    <t>Cancelado na aceitação</t>
  </si>
  <si>
    <t>45</t>
  </si>
  <si>
    <t>46</t>
  </si>
  <si>
    <t>47</t>
  </si>
  <si>
    <t>07.420641/0001-44</t>
  </si>
  <si>
    <t>11) 2172-4419</t>
  </si>
  <si>
    <t>48</t>
  </si>
  <si>
    <t>MOISES EVANGELISTA</t>
  </si>
  <si>
    <t>49</t>
  </si>
  <si>
    <t>50</t>
  </si>
  <si>
    <t>51</t>
  </si>
  <si>
    <t>52</t>
  </si>
  <si>
    <t>53</t>
  </si>
  <si>
    <t>54</t>
  </si>
  <si>
    <t>54) 3519-0890</t>
  </si>
  <si>
    <t>GERALDO BONFIM FERNANDES TEIXEIRA</t>
  </si>
  <si>
    <t>55</t>
  </si>
  <si>
    <t>PAPEL CANSON, TAMANHO A4, COMPRIMENTO 297MM, LARGURA 210MM, GRAMATURA 200, COR BRANCA. PACOTE COM 20 UNIDADES</t>
  </si>
  <si>
    <t>56</t>
  </si>
  <si>
    <t>57</t>
  </si>
  <si>
    <t>58</t>
  </si>
  <si>
    <t>11-9523-4045</t>
  </si>
  <si>
    <t>59</t>
  </si>
  <si>
    <t>08.587.102/0001-67 </t>
  </si>
  <si>
    <t>65 3615-8041</t>
  </si>
  <si>
    <t>60</t>
  </si>
  <si>
    <t>61</t>
  </si>
  <si>
    <t>62</t>
  </si>
  <si>
    <t xml:space="preserve">Ata de Realização do Pregão Eletrônico 
Nº 00003/2014 (SRP)  MINISTÉRIO DA EDUCAÇÃO
Secretaria Executiva
Subsecretaria de Planejamento e Orçamento
Instituto Federal de Educação, Ciência e Tecnologia do Espírito Santo
Campus Aracruz
</t>
  </si>
  <si>
    <t xml:space="preserve">PREGÃO 0802011-FUNPEC – “A UFRN mais perto de você”
FUNPEC – Fundação Norte Rio-grandense de Pesquisa e Cultura 
Campus Universitário, s/ n, Lagoa Nova – Natal/RN </t>
  </si>
  <si>
    <t>63</t>
  </si>
  <si>
    <t>64</t>
  </si>
  <si>
    <t>65</t>
  </si>
  <si>
    <t>66</t>
  </si>
  <si>
    <t>67</t>
  </si>
  <si>
    <t>68</t>
  </si>
  <si>
    <t>16)2105-8130</t>
  </si>
  <si>
    <t>69</t>
  </si>
  <si>
    <t>70</t>
  </si>
  <si>
    <t>71</t>
  </si>
  <si>
    <t>Cancelado por decisão do pregoeiro</t>
  </si>
  <si>
    <t>PREGÃO 762013- UASG 135013 - MINISTÉRIO DA AGRICULTURA, PECUÁRIA E ABASTECIMENTO
Empresa Brasileira de Pesquisa Agropecuária
Embrapa CPATC</t>
  </si>
  <si>
    <t>72</t>
  </si>
  <si>
    <t>73</t>
  </si>
  <si>
    <t>74</t>
  </si>
  <si>
    <t>SOMA INDUSTRIA E COMERCIO LTDA</t>
  </si>
  <si>
    <t>11) 6601-3477</t>
  </si>
  <si>
    <t>75</t>
  </si>
  <si>
    <t>76</t>
  </si>
  <si>
    <t>77</t>
  </si>
  <si>
    <t>78</t>
  </si>
  <si>
    <t>34) 1347-7011</t>
  </si>
  <si>
    <t>79</t>
  </si>
  <si>
    <t>80</t>
  </si>
  <si>
    <t xml:space="preserve">PREGÃO - 042011 - SERVIÇO PÚBLICO FEDERAL 
MINISTÉRIO DA EDUCAÇÃO 
Secretaria de Educação Profissional e Tecnológica 
Instituto Federal de Educação, Ciência e Tecnologia do Rio Grande do Sul 
Campus Rio Grande 
</t>
  </si>
  <si>
    <t>81</t>
  </si>
  <si>
    <t>82</t>
  </si>
  <si>
    <t>83</t>
  </si>
  <si>
    <t>84</t>
  </si>
  <si>
    <t>85</t>
  </si>
  <si>
    <t>86</t>
  </si>
  <si>
    <t>87</t>
  </si>
  <si>
    <t>88</t>
  </si>
  <si>
    <t>89</t>
  </si>
  <si>
    <t> JOAO DE JESUS DONZELLA - ME</t>
  </si>
  <si>
    <t>71) 3378-7821</t>
  </si>
  <si>
    <t>90</t>
  </si>
  <si>
    <t>*O valor estimado do material corresponde ao valor do mesmo na requisição mais recente exibida neste relatório.</t>
  </si>
  <si>
    <t>TOTAL</t>
  </si>
  <si>
    <t>ITENS CANCELADOS</t>
  </si>
  <si>
    <t>MOTIVO</t>
  </si>
  <si>
    <t>QUANTIDADE ITENS</t>
  </si>
  <si>
    <t>% SOBRE TOTAL</t>
  </si>
  <si>
    <t>CANCELADO NA ACEITAÇÃO</t>
  </si>
  <si>
    <t>DECISÃO PREGOEIRO</t>
  </si>
  <si>
    <t>CANCELADO POR ENEXISTêNCIA DE PROPOSTA</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</si>
</sst>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R$-416]\ * #,##0.00_-;\-[$R$-416]\ * #,##0.00_-;_-[$R$-416]\ * &quot;-&quot;??_-;_-@_-"/>
    <numFmt numFmtId="173" formatCode="0.0"/>
    <numFmt numFmtId="174" formatCode="&quot;Sim&quot;;&quot;Sim&quot;;&quot;Não&quot;"/>
    <numFmt numFmtId="175" formatCode="&quot;Verdadeiro&quot;;&quot;Verdadeiro&quot;;&quot;Falso&quot;"/>
    <numFmt numFmtId="176" formatCode="&quot;Ativar&quot;;&quot;Ativar&quot;;&quot;Desativar&quot;"/>
    <numFmt numFmtId="177" formatCode="[$€-2]\ #,##0.00_);[Red]\([$€-2]\ #,##0.00\)"/>
    <numFmt numFmtId="178" formatCode="&quot;R$&quot;\ #,##0.00"/>
  </numFmts>
  <fonts count="55">
    <font>
      <sz val="8"/>
      <name val="Arial"/>
      <family val="2"/>
    </font>
    <font>
      <sz val="10"/>
      <name val="Arial"/>
      <family val="0"/>
    </font>
    <font>
      <b/>
      <sz val="8"/>
      <name val="Arial"/>
      <family val="2"/>
    </font>
    <font>
      <b/>
      <sz val="10"/>
      <name val="Arial"/>
      <family val="2"/>
    </font>
    <font>
      <sz val="9"/>
      <name val="Arial"/>
      <family val="2"/>
    </font>
    <font>
      <sz val="11"/>
      <name val="Arial"/>
      <family val="2"/>
    </font>
    <font>
      <sz val="11"/>
      <color indexed="8"/>
      <name val="Calibri"/>
      <family val="2"/>
    </font>
    <font>
      <sz val="11"/>
      <color indexed="9"/>
      <name val="Calibri"/>
      <family val="2"/>
    </font>
    <font>
      <sz val="11"/>
      <color indexed="58"/>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8"/>
      <color indexed="10"/>
      <name val="Arial"/>
      <family val="2"/>
    </font>
    <font>
      <sz val="8"/>
      <color indexed="10"/>
      <name val="Arial"/>
      <family val="2"/>
    </font>
    <font>
      <sz val="10"/>
      <color indexed="10"/>
      <name val="Arial"/>
      <family val="2"/>
    </font>
    <font>
      <b/>
      <sz val="8"/>
      <color indexed="10"/>
      <name val="Verdana"/>
      <family val="2"/>
    </font>
    <font>
      <b/>
      <sz val="10"/>
      <color indexed="10"/>
      <name val="Arial"/>
      <family val="2"/>
    </font>
    <font>
      <b/>
      <sz val="14"/>
      <color indexed="10"/>
      <name val="Arial"/>
      <family val="2"/>
    </font>
    <font>
      <b/>
      <sz val="18"/>
      <color indexed="10"/>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rgb="FFFF0000"/>
      <name val="Arial"/>
      <family val="2"/>
    </font>
    <font>
      <sz val="8"/>
      <color rgb="FFFF0000"/>
      <name val="Arial"/>
      <family val="2"/>
    </font>
    <font>
      <sz val="10"/>
      <color rgb="FFFF0000"/>
      <name val="Arial"/>
      <family val="2"/>
    </font>
    <font>
      <b/>
      <sz val="8"/>
      <color rgb="FFFF0000"/>
      <name val="Verdana"/>
      <family val="2"/>
    </font>
    <font>
      <b/>
      <sz val="10"/>
      <color rgb="FFFF0000"/>
      <name val="Arial"/>
      <family val="2"/>
    </font>
    <font>
      <b/>
      <sz val="14"/>
      <color rgb="FFFF0000"/>
      <name val="Arial"/>
      <family val="2"/>
    </font>
    <font>
      <b/>
      <sz val="1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20">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top style="thin">
        <color indexed="8"/>
      </top>
      <bottom style="thin">
        <color indexed="8"/>
      </bottom>
    </border>
    <border>
      <left>
        <color indexed="63"/>
      </left>
      <right>
        <color indexed="63"/>
      </right>
      <top style="thin"/>
      <bottom style="thin"/>
    </border>
    <border>
      <left style="double">
        <color theme="4"/>
      </left>
      <right style="double">
        <color theme="4"/>
      </right>
      <top style="double">
        <color theme="4"/>
      </top>
      <bottom style="double">
        <color theme="4"/>
      </bottom>
    </border>
  </borders>
  <cellStyleXfs count="61">
    <xf numFmtId="1" fontId="0" fillId="0" borderId="1">
      <alignment horizontal="center"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2" applyNumberFormat="0" applyAlignment="0" applyProtection="0"/>
    <xf numFmtId="0" fontId="35" fillId="22" borderId="3" applyNumberFormat="0" applyAlignment="0" applyProtection="0"/>
    <xf numFmtId="0" fontId="36" fillId="0" borderId="4"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2" applyNumberFormat="0" applyAlignment="0" applyProtection="0"/>
    <xf numFmtId="0" fontId="38"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40" fillId="21" borderId="6" applyNumberFormat="0" applyAlignment="0" applyProtection="0"/>
    <xf numFmtId="169"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171" fontId="1" fillId="0" borderId="0" applyFont="0" applyFill="0" applyBorder="0" applyAlignment="0" applyProtection="0"/>
  </cellStyleXfs>
  <cellXfs count="150">
    <xf numFmtId="1" fontId="0" fillId="0" borderId="1" xfId="0" applyAlignment="1">
      <alignment horizontal="center" vertical="center" wrapText="1"/>
    </xf>
    <xf numFmtId="1" fontId="0" fillId="0" borderId="1" xfId="0" applyFont="1" applyAlignment="1">
      <alignment horizontal="center" vertical="center" wrapText="1"/>
    </xf>
    <xf numFmtId="172" fontId="0" fillId="0" borderId="1" xfId="0" applyNumberFormat="1" applyAlignment="1">
      <alignment horizontal="center" vertical="center" wrapText="1"/>
    </xf>
    <xf numFmtId="1" fontId="0" fillId="0" borderId="1" xfId="0" applyNumberFormat="1" applyAlignment="1">
      <alignment horizontal="center" vertical="center"/>
    </xf>
    <xf numFmtId="1" fontId="0" fillId="33" borderId="11" xfId="0" applyNumberFormat="1" applyFont="1" applyFill="1" applyBorder="1" applyAlignment="1">
      <alignment horizontal="center" vertical="center" wrapText="1"/>
    </xf>
    <xf numFmtId="1" fontId="0" fillId="0" borderId="1" xfId="0" applyAlignment="1">
      <alignment horizontal="center" vertical="center"/>
    </xf>
    <xf numFmtId="1" fontId="2" fillId="16" borderId="12" xfId="0" applyFont="1" applyFill="1" applyBorder="1" applyAlignment="1">
      <alignment horizontal="center" vertical="center" wrapText="1"/>
    </xf>
    <xf numFmtId="1" fontId="2" fillId="16" borderId="12" xfId="0" applyNumberFormat="1" applyFont="1" applyFill="1" applyBorder="1" applyAlignment="1">
      <alignment horizontal="center" vertical="center" wrapText="1"/>
    </xf>
    <xf numFmtId="1" fontId="2" fillId="16" borderId="1" xfId="0" applyNumberFormat="1" applyFont="1" applyFill="1" applyBorder="1" applyAlignment="1">
      <alignment horizontal="center" vertical="center" wrapText="1"/>
    </xf>
    <xf numFmtId="1" fontId="0" fillId="33" borderId="13" xfId="0" applyNumberFormat="1" applyFont="1" applyFill="1" applyBorder="1" applyAlignment="1">
      <alignment horizontal="center" vertical="center" wrapText="1"/>
    </xf>
    <xf numFmtId="1" fontId="0" fillId="33" borderId="1" xfId="0" applyNumberFormat="1" applyFont="1" applyFill="1" applyBorder="1" applyAlignment="1">
      <alignment horizontal="center" vertical="center" wrapText="1"/>
    </xf>
    <xf numFmtId="0" fontId="0" fillId="0" borderId="1" xfId="0" applyNumberFormat="1" applyAlignment="1">
      <alignment horizontal="center" vertical="center"/>
    </xf>
    <xf numFmtId="0" fontId="0" fillId="33" borderId="11" xfId="0" applyNumberFormat="1" applyFont="1" applyFill="1" applyBorder="1" applyAlignment="1">
      <alignment horizontal="center" vertical="center" wrapText="1"/>
    </xf>
    <xf numFmtId="0" fontId="0" fillId="33" borderId="13" xfId="0" applyNumberFormat="1" applyFont="1" applyFill="1" applyBorder="1" applyAlignment="1">
      <alignment horizontal="center" vertical="center" wrapText="1"/>
    </xf>
    <xf numFmtId="0" fontId="0" fillId="33" borderId="1" xfId="0" applyNumberFormat="1" applyFont="1" applyFill="1" applyBorder="1" applyAlignment="1">
      <alignment horizontal="center" vertical="center" wrapText="1"/>
    </xf>
    <xf numFmtId="0" fontId="0" fillId="33" borderId="14" xfId="0" applyNumberFormat="1" applyFont="1" applyFill="1" applyBorder="1" applyAlignment="1">
      <alignment horizontal="center" vertical="center" wrapText="1"/>
    </xf>
    <xf numFmtId="1" fontId="0" fillId="33" borderId="11" xfId="0" applyFont="1" applyFill="1" applyBorder="1" applyAlignment="1">
      <alignment horizontal="left" vertical="center" wrapText="1"/>
    </xf>
    <xf numFmtId="172" fontId="0" fillId="34" borderId="11" xfId="0" applyNumberFormat="1" applyFont="1" applyFill="1" applyBorder="1" applyAlignment="1">
      <alignment horizontal="right" vertical="center" wrapText="1"/>
    </xf>
    <xf numFmtId="1" fontId="0" fillId="34" borderId="11" xfId="0" applyFont="1" applyFill="1" applyBorder="1" applyAlignment="1">
      <alignment horizontal="left" vertical="center" wrapText="1"/>
    </xf>
    <xf numFmtId="1" fontId="0" fillId="33" borderId="13" xfId="0" applyFont="1" applyFill="1" applyBorder="1" applyAlignment="1">
      <alignment horizontal="left" vertical="center" wrapText="1"/>
    </xf>
    <xf numFmtId="172" fontId="0" fillId="34" borderId="13" xfId="0" applyNumberFormat="1" applyFont="1" applyFill="1" applyBorder="1" applyAlignment="1">
      <alignment horizontal="right" vertical="center" wrapText="1"/>
    </xf>
    <xf numFmtId="1" fontId="0" fillId="34" borderId="13" xfId="0" applyFont="1" applyFill="1" applyBorder="1" applyAlignment="1">
      <alignment horizontal="left" vertical="center" wrapText="1"/>
    </xf>
    <xf numFmtId="1" fontId="0" fillId="33" borderId="15" xfId="0" applyFont="1" applyFill="1" applyBorder="1" applyAlignment="1">
      <alignment horizontal="left" vertical="center" wrapText="1"/>
    </xf>
    <xf numFmtId="1" fontId="0" fillId="33" borderId="1" xfId="0" applyFont="1" applyFill="1" applyBorder="1" applyAlignment="1">
      <alignment horizontal="left" vertical="center" wrapText="1"/>
    </xf>
    <xf numFmtId="172" fontId="0" fillId="34" borderId="1" xfId="0" applyNumberFormat="1" applyFont="1" applyFill="1" applyBorder="1" applyAlignment="1">
      <alignment horizontal="right" vertical="center" wrapText="1"/>
    </xf>
    <xf numFmtId="1" fontId="0" fillId="34" borderId="1" xfId="0" applyFont="1" applyFill="1" applyBorder="1" applyAlignment="1">
      <alignment horizontal="left" vertical="center" wrapText="1"/>
    </xf>
    <xf numFmtId="1" fontId="0" fillId="33" borderId="16" xfId="0" applyFont="1" applyFill="1" applyBorder="1" applyAlignment="1">
      <alignment horizontal="left" vertical="center" wrapText="1"/>
    </xf>
    <xf numFmtId="1" fontId="0" fillId="33" borderId="14" xfId="0" applyFont="1" applyFill="1" applyBorder="1" applyAlignment="1">
      <alignment horizontal="left" vertical="center" wrapText="1"/>
    </xf>
    <xf numFmtId="172" fontId="0" fillId="34" borderId="14" xfId="0" applyNumberFormat="1" applyFont="1" applyFill="1" applyBorder="1" applyAlignment="1">
      <alignment horizontal="right" vertical="center" wrapText="1"/>
    </xf>
    <xf numFmtId="1" fontId="0" fillId="34" borderId="14" xfId="0" applyFont="1" applyFill="1" applyBorder="1" applyAlignment="1">
      <alignment horizontal="left" vertical="center" wrapText="1"/>
    </xf>
    <xf numFmtId="1" fontId="0" fillId="4" borderId="1" xfId="0" applyNumberFormat="1" applyFont="1" applyFill="1" applyBorder="1" applyAlignment="1">
      <alignment horizontal="center" vertical="center"/>
    </xf>
    <xf numFmtId="1" fontId="0" fillId="4" borderId="14"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1" fontId="48" fillId="0" borderId="1" xfId="0" applyNumberFormat="1" applyFont="1" applyBorder="1" applyAlignment="1">
      <alignment horizontal="center" vertical="center"/>
    </xf>
    <xf numFmtId="1" fontId="0" fillId="0" borderId="1" xfId="0" applyAlignment="1">
      <alignment horizontal="center"/>
    </xf>
    <xf numFmtId="2" fontId="0" fillId="33" borderId="13" xfId="0" applyNumberFormat="1" applyFont="1" applyFill="1" applyBorder="1" applyAlignment="1">
      <alignment horizontal="center" vertical="center" wrapText="1"/>
    </xf>
    <xf numFmtId="2" fontId="0" fillId="33" borderId="1" xfId="0" applyNumberFormat="1" applyFont="1" applyFill="1" applyBorder="1" applyAlignment="1">
      <alignment horizontal="center" vertical="center" wrapText="1"/>
    </xf>
    <xf numFmtId="2" fontId="0" fillId="33" borderId="14" xfId="0" applyNumberFormat="1" applyFont="1" applyFill="1" applyBorder="1" applyAlignment="1">
      <alignment horizontal="center" vertical="center" wrapText="1"/>
    </xf>
    <xf numFmtId="1" fontId="2" fillId="0" borderId="1" xfId="0" applyFont="1" applyAlignment="1">
      <alignment horizontal="center" wrapText="1"/>
    </xf>
    <xf numFmtId="1" fontId="2" fillId="24" borderId="12" xfId="0" applyFont="1" applyFill="1" applyBorder="1" applyAlignment="1">
      <alignment horizontal="center" vertical="center" wrapText="1"/>
    </xf>
    <xf numFmtId="172" fontId="2" fillId="24" borderId="12" xfId="0" applyNumberFormat="1" applyFont="1" applyFill="1" applyBorder="1" applyAlignment="1">
      <alignment horizontal="center" vertical="center" wrapText="1"/>
    </xf>
    <xf numFmtId="1" fontId="0" fillId="24" borderId="1" xfId="0" applyFont="1" applyFill="1" applyAlignment="1">
      <alignment horizontal="center" vertical="center" wrapText="1"/>
    </xf>
    <xf numFmtId="2"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 fontId="0" fillId="0" borderId="1" xfId="0" applyFont="1" applyFill="1" applyBorder="1" applyAlignment="1">
      <alignment vertical="center" wrapText="1"/>
    </xf>
    <xf numFmtId="1" fontId="0" fillId="0" borderId="1" xfId="0" applyFont="1" applyAlignment="1">
      <alignment wrapText="1"/>
    </xf>
    <xf numFmtId="1" fontId="0" fillId="0" borderId="1" xfId="0" applyFont="1" applyFill="1" applyBorder="1" applyAlignment="1">
      <alignment horizontal="left" vertical="center" wrapText="1"/>
    </xf>
    <xf numFmtId="1" fontId="0" fillId="0" borderId="1" xfId="0" applyFont="1" applyFill="1" applyBorder="1" applyAlignment="1">
      <alignment horizontal="center" vertical="center" wrapText="1"/>
    </xf>
    <xf numFmtId="1" fontId="0" fillId="33" borderId="11" xfId="0" applyFont="1" applyFill="1" applyBorder="1" applyAlignment="1">
      <alignment horizontal="center" vertical="center" wrapText="1"/>
    </xf>
    <xf numFmtId="1" fontId="0" fillId="33" borderId="13" xfId="0" applyFont="1" applyFill="1" applyBorder="1" applyAlignment="1">
      <alignment horizontal="center" vertical="center" wrapText="1"/>
    </xf>
    <xf numFmtId="1" fontId="0" fillId="33" borderId="1" xfId="0" applyFont="1" applyFill="1" applyBorder="1" applyAlignment="1">
      <alignment horizontal="center" vertical="center" wrapText="1"/>
    </xf>
    <xf numFmtId="1" fontId="0" fillId="33" borderId="14" xfId="0" applyFont="1" applyFill="1" applyBorder="1" applyAlignment="1">
      <alignment horizontal="center" vertical="center" wrapText="1"/>
    </xf>
    <xf numFmtId="1" fontId="49" fillId="33" borderId="11" xfId="0" applyFont="1" applyFill="1" applyBorder="1" applyAlignment="1">
      <alignment horizontal="left" vertical="center" wrapText="1"/>
    </xf>
    <xf numFmtId="2" fontId="49" fillId="0" borderId="1" xfId="0" applyNumberFormat="1" applyFont="1" applyFill="1" applyBorder="1" applyAlignment="1">
      <alignment horizontal="center" vertical="center" wrapText="1"/>
    </xf>
    <xf numFmtId="0" fontId="49" fillId="33" borderId="11" xfId="0" applyNumberFormat="1" applyFont="1" applyFill="1" applyBorder="1" applyAlignment="1">
      <alignment horizontal="center" vertical="center" wrapText="1"/>
    </xf>
    <xf numFmtId="1" fontId="49" fillId="0" borderId="1" xfId="0" applyFont="1" applyFill="1" applyBorder="1" applyAlignment="1">
      <alignment vertical="center" wrapText="1"/>
    </xf>
    <xf numFmtId="1" fontId="49" fillId="0" borderId="1" xfId="0" applyFont="1" applyFill="1" applyBorder="1" applyAlignment="1">
      <alignment horizontal="left" vertical="center" wrapText="1"/>
    </xf>
    <xf numFmtId="1" fontId="49" fillId="0" borderId="1" xfId="0" applyFont="1" applyFill="1" applyBorder="1" applyAlignment="1">
      <alignment horizontal="center" vertical="center" wrapText="1"/>
    </xf>
    <xf numFmtId="172" fontId="49" fillId="34" borderId="11" xfId="0" applyNumberFormat="1" applyFont="1" applyFill="1" applyBorder="1" applyAlignment="1">
      <alignment horizontal="center" vertical="center" wrapText="1"/>
    </xf>
    <xf numFmtId="1" fontId="49" fillId="34" borderId="11" xfId="0" applyFont="1" applyFill="1" applyBorder="1" applyAlignment="1">
      <alignment horizontal="center" vertical="center" wrapText="1"/>
    </xf>
    <xf numFmtId="1" fontId="49" fillId="33" borderId="11" xfId="0" applyNumberFormat="1" applyFont="1" applyFill="1" applyBorder="1" applyAlignment="1">
      <alignment horizontal="center" vertical="center" wrapText="1"/>
    </xf>
    <xf numFmtId="1" fontId="0" fillId="0" borderId="1" xfId="0" applyFont="1" applyAlignment="1">
      <alignment horizontal="left" vertical="center" wrapText="1"/>
    </xf>
    <xf numFmtId="1" fontId="0" fillId="0" borderId="1" xfId="0" applyFont="1" applyAlignment="1">
      <alignment vertical="center" wrapText="1"/>
    </xf>
    <xf numFmtId="1" fontId="0" fillId="34" borderId="17" xfId="0" applyFont="1" applyFill="1" applyBorder="1" applyAlignment="1">
      <alignment vertical="center" wrapText="1"/>
    </xf>
    <xf numFmtId="1" fontId="0" fillId="34" borderId="1" xfId="0" applyFont="1" applyFill="1" applyAlignment="1">
      <alignment vertical="center"/>
    </xf>
    <xf numFmtId="1" fontId="49" fillId="4" borderId="1" xfId="0" applyNumberFormat="1" applyFont="1" applyFill="1" applyBorder="1" applyAlignment="1">
      <alignment horizontal="center" vertical="center"/>
    </xf>
    <xf numFmtId="1" fontId="50" fillId="0" borderId="1" xfId="0" applyFont="1" applyAlignment="1">
      <alignment horizontal="center" vertical="center" wrapText="1"/>
    </xf>
    <xf numFmtId="1" fontId="48" fillId="0" borderId="18" xfId="0" applyFont="1" applyBorder="1" applyAlignment="1">
      <alignment horizontal="right" vertical="center"/>
    </xf>
    <xf numFmtId="172" fontId="0" fillId="34" borderId="11" xfId="0" applyNumberFormat="1" applyFont="1" applyFill="1" applyBorder="1" applyAlignment="1">
      <alignment horizontal="left" vertical="center" wrapText="1"/>
    </xf>
    <xf numFmtId="1" fontId="2" fillId="16" borderId="19" xfId="0" applyFont="1" applyFill="1" applyBorder="1" applyAlignment="1">
      <alignment horizontal="center" vertical="center" wrapText="1"/>
    </xf>
    <xf numFmtId="49" fontId="2" fillId="16" borderId="19" xfId="0" applyNumberFormat="1" applyFont="1" applyFill="1" applyBorder="1" applyAlignment="1">
      <alignment horizontal="center" vertical="center" wrapText="1"/>
    </xf>
    <xf numFmtId="178" fontId="48" fillId="16" borderId="19" xfId="0" applyNumberFormat="1" applyFont="1" applyFill="1" applyBorder="1" applyAlignment="1">
      <alignment horizontal="center" vertical="center" wrapText="1"/>
    </xf>
    <xf numFmtId="1" fontId="48" fillId="16" borderId="19" xfId="0" applyFont="1" applyFill="1" applyBorder="1" applyAlignment="1">
      <alignment horizontal="center" vertical="center" wrapText="1"/>
    </xf>
    <xf numFmtId="172" fontId="3" fillId="16" borderId="19" xfId="0" applyNumberFormat="1" applyFont="1" applyFill="1" applyBorder="1" applyAlignment="1">
      <alignment horizontal="center" vertical="center" wrapText="1"/>
    </xf>
    <xf numFmtId="172" fontId="48" fillId="16" borderId="19" xfId="0" applyNumberFormat="1" applyFont="1" applyFill="1" applyBorder="1" applyAlignment="1">
      <alignment horizontal="center" vertical="center" wrapText="1"/>
    </xf>
    <xf numFmtId="178" fontId="2" fillId="16" borderId="19" xfId="0" applyNumberFormat="1" applyFont="1" applyFill="1" applyBorder="1" applyAlignment="1">
      <alignment horizontal="center" vertical="center" wrapText="1"/>
    </xf>
    <xf numFmtId="1" fontId="3" fillId="16" borderId="19" xfId="0" applyFont="1" applyFill="1" applyBorder="1" applyAlignment="1">
      <alignment horizontal="center" vertical="center" wrapText="1"/>
    </xf>
    <xf numFmtId="2" fontId="0" fillId="33" borderId="19" xfId="0" applyNumberFormat="1" applyFont="1" applyFill="1" applyBorder="1" applyAlignment="1">
      <alignment horizontal="center" vertical="center" wrapText="1"/>
    </xf>
    <xf numFmtId="1" fontId="0" fillId="33" borderId="19"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1" fontId="0" fillId="0" borderId="19" xfId="0" applyNumberFormat="1" applyFont="1" applyFill="1" applyBorder="1" applyAlignment="1">
      <alignment horizontal="center" vertical="center" wrapText="1"/>
    </xf>
    <xf numFmtId="2" fontId="0" fillId="0" borderId="19" xfId="0" applyNumberFormat="1" applyFont="1" applyFill="1" applyBorder="1" applyAlignment="1">
      <alignment horizontal="center" vertical="center" wrapText="1"/>
    </xf>
    <xf numFmtId="178" fontId="48" fillId="0" borderId="19" xfId="0" applyNumberFormat="1" applyFont="1" applyFill="1" applyBorder="1" applyAlignment="1">
      <alignment horizontal="center" vertical="center" wrapText="1"/>
    </xf>
    <xf numFmtId="1" fontId="51" fillId="0" borderId="19" xfId="0" applyFont="1" applyFill="1" applyBorder="1" applyAlignment="1">
      <alignment horizontal="center" wrapText="1"/>
    </xf>
    <xf numFmtId="2" fontId="48" fillId="0" borderId="19" xfId="0" applyNumberFormat="1" applyFont="1" applyFill="1" applyBorder="1" applyAlignment="1">
      <alignment horizontal="center" vertical="center" wrapText="1"/>
    </xf>
    <xf numFmtId="178" fontId="0" fillId="33" borderId="19" xfId="0" applyNumberFormat="1" applyFont="1" applyFill="1" applyBorder="1" applyAlignment="1">
      <alignment horizontal="center" vertical="center" wrapText="1"/>
    </xf>
    <xf numFmtId="1" fontId="0" fillId="0" borderId="19" xfId="0" applyFont="1" applyFill="1" applyBorder="1" applyAlignment="1">
      <alignment horizontal="center" vertical="center" wrapText="1"/>
    </xf>
    <xf numFmtId="178" fontId="0" fillId="0" borderId="19" xfId="0" applyNumberFormat="1" applyFont="1" applyFill="1" applyBorder="1" applyAlignment="1">
      <alignment horizontal="center" vertical="center" wrapText="1"/>
    </xf>
    <xf numFmtId="1" fontId="3" fillId="33" borderId="19" xfId="0" applyFont="1" applyFill="1" applyBorder="1" applyAlignment="1">
      <alignment horizontal="center"/>
    </xf>
    <xf numFmtId="1" fontId="51" fillId="0" borderId="19" xfId="0" applyFont="1" applyFill="1" applyBorder="1" applyAlignment="1">
      <alignment horizontal="center" vertical="center"/>
    </xf>
    <xf numFmtId="1" fontId="51" fillId="0" borderId="19" xfId="0" applyFont="1" applyFill="1" applyBorder="1" applyAlignment="1">
      <alignment horizontal="center" vertical="center" wrapText="1"/>
    </xf>
    <xf numFmtId="2" fontId="4" fillId="0" borderId="19" xfId="0" applyNumberFormat="1" applyFont="1" applyFill="1" applyBorder="1" applyAlignment="1">
      <alignment horizontal="center" vertical="center" wrapText="1"/>
    </xf>
    <xf numFmtId="2" fontId="48" fillId="33" borderId="19" xfId="0" applyNumberFormat="1" applyFont="1" applyFill="1" applyBorder="1" applyAlignment="1">
      <alignment horizontal="center" vertical="center" wrapText="1"/>
    </xf>
    <xf numFmtId="2" fontId="0" fillId="35" borderId="19" xfId="0" applyNumberFormat="1" applyFont="1" applyFill="1" applyBorder="1" applyAlignment="1">
      <alignment horizontal="center" vertical="center" wrapText="1"/>
    </xf>
    <xf numFmtId="1" fontId="0" fillId="35" borderId="19" xfId="0" applyFont="1" applyFill="1" applyBorder="1" applyAlignment="1">
      <alignment horizontal="center" vertical="center" wrapText="1"/>
    </xf>
    <xf numFmtId="49" fontId="0" fillId="35" borderId="19" xfId="0" applyNumberFormat="1" applyFont="1" applyFill="1" applyBorder="1" applyAlignment="1">
      <alignment horizontal="center" vertical="center" wrapText="1"/>
    </xf>
    <xf numFmtId="1" fontId="0" fillId="35" borderId="19" xfId="0" applyNumberFormat="1" applyFont="1" applyFill="1" applyBorder="1" applyAlignment="1">
      <alignment horizontal="center" vertical="center" wrapText="1"/>
    </xf>
    <xf numFmtId="178" fontId="51" fillId="35" borderId="19" xfId="0" applyNumberFormat="1" applyFont="1" applyFill="1" applyBorder="1" applyAlignment="1">
      <alignment horizontal="center" vertical="center" wrapText="1"/>
    </xf>
    <xf numFmtId="2" fontId="48" fillId="35" borderId="19" xfId="0" applyNumberFormat="1" applyFont="1" applyFill="1" applyBorder="1" applyAlignment="1">
      <alignment horizontal="center" vertical="center" wrapText="1"/>
    </xf>
    <xf numFmtId="178" fontId="0" fillId="35" borderId="19" xfId="0" applyNumberFormat="1" applyFont="1" applyFill="1" applyBorder="1" applyAlignment="1">
      <alignment horizontal="center" vertical="center" wrapText="1"/>
    </xf>
    <xf numFmtId="1" fontId="3" fillId="35" borderId="19" xfId="0" applyFont="1" applyFill="1" applyBorder="1" applyAlignment="1">
      <alignment horizontal="center"/>
    </xf>
    <xf numFmtId="2" fontId="5" fillId="0" borderId="19" xfId="0" applyNumberFormat="1" applyFont="1" applyFill="1" applyBorder="1" applyAlignment="1">
      <alignment horizontal="center" vertical="center" wrapText="1"/>
    </xf>
    <xf numFmtId="1" fontId="48" fillId="0" borderId="11" xfId="0" applyFont="1" applyFill="1" applyBorder="1" applyAlignment="1">
      <alignment horizontal="left" vertical="center" wrapText="1"/>
    </xf>
    <xf numFmtId="1" fontId="3" fillId="0" borderId="19" xfId="0" applyFont="1" applyFill="1" applyBorder="1" applyAlignment="1">
      <alignment horizontal="center"/>
    </xf>
    <xf numFmtId="178" fontId="48" fillId="35" borderId="19" xfId="0" applyNumberFormat="1" applyFont="1" applyFill="1" applyBorder="1" applyAlignment="1">
      <alignment horizontal="center" vertical="center" wrapText="1"/>
    </xf>
    <xf numFmtId="0" fontId="0" fillId="35" borderId="19" xfId="0" applyNumberFormat="1" applyFont="1" applyFill="1" applyBorder="1" applyAlignment="1">
      <alignment horizontal="center" vertical="center" wrapText="1"/>
    </xf>
    <xf numFmtId="8" fontId="51" fillId="0" borderId="19" xfId="0" applyNumberFormat="1" applyFont="1" applyFill="1" applyBorder="1" applyAlignment="1">
      <alignment horizontal="center" vertical="center"/>
    </xf>
    <xf numFmtId="49" fontId="0" fillId="33" borderId="19" xfId="0" applyNumberFormat="1" applyFont="1" applyFill="1" applyBorder="1" applyAlignment="1">
      <alignment horizontal="center" vertical="center" wrapText="1"/>
    </xf>
    <xf numFmtId="1" fontId="0" fillId="33" borderId="19" xfId="0" applyNumberFormat="1" applyFont="1" applyFill="1" applyBorder="1" applyAlignment="1">
      <alignment horizontal="center" vertical="center" wrapText="1"/>
    </xf>
    <xf numFmtId="178" fontId="48" fillId="33" borderId="19" xfId="0" applyNumberFormat="1" applyFont="1" applyFill="1" applyBorder="1" applyAlignment="1">
      <alignment horizontal="center" vertical="center" wrapText="1"/>
    </xf>
    <xf numFmtId="1" fontId="48" fillId="34" borderId="11" xfId="0" applyFont="1" applyFill="1" applyBorder="1" applyAlignment="1">
      <alignment horizontal="center" vertical="center" wrapText="1"/>
    </xf>
    <xf numFmtId="1" fontId="48" fillId="33" borderId="11" xfId="0" applyFont="1" applyFill="1" applyBorder="1" applyAlignment="1">
      <alignment horizontal="center" vertical="center" wrapText="1"/>
    </xf>
    <xf numFmtId="2" fontId="5" fillId="33" borderId="19" xfId="0" applyNumberFormat="1" applyFont="1" applyFill="1" applyBorder="1" applyAlignment="1">
      <alignment horizontal="center" vertical="center" wrapText="1"/>
    </xf>
    <xf numFmtId="2" fontId="1" fillId="0" borderId="19" xfId="0" applyNumberFormat="1" applyFont="1" applyFill="1" applyBorder="1" applyAlignment="1">
      <alignment horizontal="center" vertical="center" wrapText="1"/>
    </xf>
    <xf numFmtId="1" fontId="48" fillId="0" borderId="11" xfId="0" applyFont="1" applyFill="1" applyBorder="1" applyAlignment="1">
      <alignment horizontal="center" vertical="center" wrapText="1"/>
    </xf>
    <xf numFmtId="8" fontId="52" fillId="0" borderId="19" xfId="0" applyNumberFormat="1" applyFont="1" applyFill="1" applyBorder="1" applyAlignment="1">
      <alignment horizontal="center" vertical="center"/>
    </xf>
    <xf numFmtId="1" fontId="0" fillId="33" borderId="19" xfId="0" applyFill="1" applyBorder="1" applyAlignment="1">
      <alignment horizontal="center" vertical="center"/>
    </xf>
    <xf numFmtId="1" fontId="1" fillId="33" borderId="19" xfId="0" applyFont="1" applyFill="1" applyBorder="1" applyAlignment="1">
      <alignment horizontal="center" vertical="center"/>
    </xf>
    <xf numFmtId="172" fontId="53" fillId="33" borderId="19" xfId="0" applyNumberFormat="1" applyFont="1" applyFill="1" applyBorder="1" applyAlignment="1">
      <alignment horizontal="center" vertical="center"/>
    </xf>
    <xf numFmtId="178" fontId="1" fillId="33" borderId="19" xfId="0" applyNumberFormat="1" applyFont="1" applyFill="1" applyBorder="1" applyAlignment="1">
      <alignment horizontal="center" vertical="center"/>
    </xf>
    <xf numFmtId="8" fontId="54" fillId="19" borderId="19" xfId="0" applyNumberFormat="1" applyFont="1" applyFill="1" applyBorder="1" applyAlignment="1">
      <alignment horizontal="center" vertical="center" wrapText="1"/>
    </xf>
    <xf numFmtId="178" fontId="54" fillId="19" borderId="19" xfId="0" applyNumberFormat="1" applyFont="1" applyFill="1" applyBorder="1" applyAlignment="1">
      <alignment horizontal="center" vertical="center" wrapText="1"/>
    </xf>
    <xf numFmtId="178" fontId="0" fillId="33" borderId="19" xfId="0" applyNumberFormat="1" applyFill="1" applyBorder="1" applyAlignment="1">
      <alignment horizontal="center" vertical="center"/>
    </xf>
    <xf numFmtId="1" fontId="0" fillId="33" borderId="1" xfId="0" applyFill="1" applyAlignment="1">
      <alignment horizontal="center" vertical="center" wrapText="1"/>
    </xf>
    <xf numFmtId="1" fontId="0" fillId="0" borderId="0" xfId="0" applyBorder="1" applyAlignment="1">
      <alignment horizontal="center" vertical="center" wrapText="1"/>
    </xf>
    <xf numFmtId="1" fontId="3" fillId="0" borderId="1" xfId="0" applyFont="1" applyBorder="1" applyAlignment="1">
      <alignment horizontal="center"/>
    </xf>
    <xf numFmtId="1" fontId="1" fillId="0" borderId="1" xfId="0" applyFont="1" applyBorder="1" applyAlignment="1">
      <alignment horizontal="center"/>
    </xf>
    <xf numFmtId="1" fontId="3" fillId="0" borderId="1" xfId="0" applyFont="1" applyBorder="1" applyAlignment="1">
      <alignment horizontal="center" vertical="center" wrapText="1"/>
    </xf>
    <xf numFmtId="1" fontId="3" fillId="33" borderId="1" xfId="0" applyFont="1" applyFill="1" applyBorder="1" applyAlignment="1">
      <alignment horizontal="center" vertical="center" wrapText="1"/>
    </xf>
    <xf numFmtId="1" fontId="1" fillId="0" borderId="1" xfId="0" applyFont="1" applyBorder="1" applyAlignment="1">
      <alignment horizontal="left" wrapText="1"/>
    </xf>
    <xf numFmtId="1" fontId="0" fillId="33" borderId="1" xfId="0" applyFill="1" applyBorder="1" applyAlignment="1">
      <alignment horizontal="center" vertical="center" wrapText="1"/>
    </xf>
    <xf numFmtId="9" fontId="1" fillId="0" borderId="1" xfId="49" applyFont="1" applyBorder="1" applyAlignment="1">
      <alignment/>
    </xf>
    <xf numFmtId="1" fontId="1" fillId="0" borderId="1" xfId="0" applyFont="1" applyBorder="1" applyAlignment="1">
      <alignment wrapText="1"/>
    </xf>
    <xf numFmtId="1" fontId="0" fillId="0" borderId="1" xfId="0" applyBorder="1" applyAlignment="1">
      <alignment horizontal="center" wrapText="1"/>
    </xf>
    <xf numFmtId="1" fontId="0" fillId="0" borderId="1" xfId="0" applyBorder="1" applyAlignment="1">
      <alignment horizontal="center" vertical="center" wrapText="1"/>
    </xf>
    <xf numFmtId="9" fontId="0" fillId="0" borderId="1" xfId="49" applyFont="1" applyBorder="1" applyAlignment="1">
      <alignment/>
    </xf>
    <xf numFmtId="1" fontId="0" fillId="0" borderId="1" xfId="0" applyAlignment="1">
      <alignment horizontal="center" vertical="center" wrapText="1"/>
    </xf>
    <xf numFmtId="1" fontId="48" fillId="0" borderId="18" xfId="0" applyFont="1" applyBorder="1" applyAlignment="1">
      <alignment horizontal="right" vertical="center"/>
    </xf>
    <xf numFmtId="1" fontId="0" fillId="33" borderId="19" xfId="0" applyFont="1" applyFill="1" applyBorder="1" applyAlignment="1">
      <alignment horizontal="center" vertical="center" wrapText="1"/>
    </xf>
    <xf numFmtId="1" fontId="0" fillId="33" borderId="19" xfId="0" applyFill="1" applyBorder="1" applyAlignment="1">
      <alignment horizontal="center" vertical="center" wrapText="1"/>
    </xf>
    <xf numFmtId="1" fontId="3" fillId="0" borderId="1" xfId="0" applyFont="1" applyBorder="1" applyAlignment="1">
      <alignment horizontal="center"/>
    </xf>
    <xf numFmtId="1" fontId="0" fillId="0" borderId="1" xfId="0" applyNumberFormat="1" applyAlignment="1">
      <alignment horizontal="center"/>
    </xf>
    <xf numFmtId="1" fontId="0" fillId="0" borderId="1" xfId="0" applyNumberFormat="1" applyFont="1" applyAlignment="1">
      <alignment horizontal="center" vertical="center" wrapText="1"/>
    </xf>
    <xf numFmtId="1" fontId="2" fillId="24" borderId="12"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1" fontId="49" fillId="0" borderId="11" xfId="0" applyNumberFormat="1" applyFont="1" applyFill="1" applyBorder="1" applyAlignment="1">
      <alignment horizontal="center" vertical="center" wrapText="1"/>
    </xf>
    <xf numFmtId="1" fontId="0" fillId="35" borderId="11" xfId="0" applyNumberFormat="1" applyFont="1" applyFill="1" applyBorder="1" applyAlignment="1">
      <alignment horizontal="center" vertical="center" wrapText="1"/>
    </xf>
    <xf numFmtId="1" fontId="0" fillId="33" borderId="14" xfId="0" applyNumberFormat="1" applyFont="1" applyFill="1" applyBorder="1" applyAlignment="1">
      <alignment horizontal="center" vertical="center" wrapText="1"/>
    </xf>
    <xf numFmtId="1" fontId="0" fillId="0" borderId="1" xfId="0" applyNumberFormat="1" applyAlignment="1">
      <alignment horizontal="center" vertical="center" wrapText="1"/>
    </xf>
    <xf numFmtId="1" fontId="2" fillId="16" borderId="19" xfId="0" applyNumberFormat="1" applyFont="1" applyFill="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D8E4BC"/>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CD5B4"/>
      <rgbColor rgb="00666699"/>
      <rgbColor rgb="00969696"/>
      <rgbColor rgb="00003366"/>
      <rgbColor rgb="00339966"/>
      <rgbColor rgb="00003300"/>
      <rgbColor rgb="00333300"/>
      <rgbColor rgb="00DDD9C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14"/>
  <sheetViews>
    <sheetView tabSelected="1" zoomScalePageLayoutView="0" workbookViewId="0" topLeftCell="A182">
      <selection activeCell="D185" sqref="D185"/>
    </sheetView>
  </sheetViews>
  <sheetFormatPr defaultColWidth="9.33203125" defaultRowHeight="11.25"/>
  <cols>
    <col min="1" max="1" width="13.16015625" style="0" customWidth="1"/>
    <col min="2" max="2" width="30.16015625" style="0" customWidth="1"/>
    <col min="3" max="3" width="40.16015625" style="34" customWidth="1"/>
    <col min="4" max="4" width="20.16015625" style="141" customWidth="1"/>
    <col min="5" max="5" width="9.83203125" style="11" customWidth="1"/>
    <col min="6" max="6" width="33.33203125" style="0" customWidth="1"/>
    <col min="7" max="7" width="90.16015625" style="0" customWidth="1"/>
    <col min="8" max="8" width="20.16015625" style="34" customWidth="1"/>
    <col min="9" max="9" width="12.16015625" style="2" customWidth="1"/>
    <col min="10" max="11" width="20.16015625" style="0" customWidth="1"/>
    <col min="12" max="12" width="21.5" style="0" customWidth="1"/>
    <col min="13" max="14" width="20.16015625" style="3" customWidth="1"/>
    <col min="15" max="18" width="20.16015625" style="0" customWidth="1"/>
    <col min="19" max="19" width="34.33203125" style="0" customWidth="1"/>
    <col min="20" max="20" width="28.66015625" style="0" customWidth="1"/>
    <col min="21" max="28" width="20.16015625" style="0" customWidth="1"/>
    <col min="29" max="33" width="25.16015625" style="0" customWidth="1"/>
    <col min="34" max="34" width="9.33203125" style="0" customWidth="1"/>
  </cols>
  <sheetData>
    <row r="1" spans="1:14" ht="11.25">
      <c r="A1" s="136"/>
      <c r="B1" s="136"/>
      <c r="C1" s="136"/>
      <c r="D1" s="136"/>
      <c r="E1" s="136"/>
      <c r="F1" s="136"/>
      <c r="G1" s="136"/>
      <c r="H1" s="136"/>
      <c r="I1" s="136"/>
      <c r="J1" s="136"/>
      <c r="K1" s="136"/>
      <c r="L1" s="136"/>
      <c r="M1" s="136"/>
      <c r="N1" s="136"/>
    </row>
    <row r="2" spans="1:14" ht="11.25">
      <c r="A2" s="136"/>
      <c r="B2" s="136"/>
      <c r="C2" s="136"/>
      <c r="D2" s="136"/>
      <c r="E2" s="136"/>
      <c r="F2" s="136"/>
      <c r="G2" s="136"/>
      <c r="H2" s="136"/>
      <c r="I2" s="136"/>
      <c r="J2" s="136"/>
      <c r="K2" s="136"/>
      <c r="L2" s="136"/>
      <c r="M2" s="136"/>
      <c r="N2" s="136"/>
    </row>
    <row r="3" spans="1:3" ht="17.25" customHeight="1">
      <c r="A3" s="38"/>
      <c r="B3" s="1" t="s">
        <v>15</v>
      </c>
      <c r="C3"/>
    </row>
    <row r="4" spans="1:14" ht="12" thickBot="1">
      <c r="A4" s="41"/>
      <c r="C4" s="38"/>
      <c r="D4" s="142"/>
      <c r="E4"/>
      <c r="F4" s="38"/>
      <c r="G4" s="1"/>
      <c r="I4" s="38"/>
      <c r="J4" s="1"/>
      <c r="M4" s="38"/>
      <c r="N4"/>
    </row>
    <row r="5" spans="1:15" s="5" customFormat="1" ht="79.5" thickBot="1">
      <c r="A5" s="6" t="s">
        <v>0</v>
      </c>
      <c r="B5" s="6" t="s">
        <v>1</v>
      </c>
      <c r="C5" s="6" t="s">
        <v>2</v>
      </c>
      <c r="D5" s="143" t="s">
        <v>10</v>
      </c>
      <c r="E5" s="39" t="s">
        <v>11</v>
      </c>
      <c r="F5" s="6" t="s">
        <v>3</v>
      </c>
      <c r="G5" s="6" t="s">
        <v>4</v>
      </c>
      <c r="H5" s="6" t="s">
        <v>5</v>
      </c>
      <c r="I5" s="40" t="s">
        <v>12</v>
      </c>
      <c r="J5" s="39" t="s">
        <v>13</v>
      </c>
      <c r="K5" s="39" t="s">
        <v>14</v>
      </c>
      <c r="L5" s="39" t="s">
        <v>325</v>
      </c>
      <c r="M5" s="7" t="s">
        <v>6</v>
      </c>
      <c r="N5" s="7" t="s">
        <v>7</v>
      </c>
      <c r="O5" s="8" t="s">
        <v>9</v>
      </c>
    </row>
    <row r="6" spans="1:15" ht="33.75">
      <c r="A6" s="16" t="s">
        <v>16</v>
      </c>
      <c r="B6" s="16" t="s">
        <v>17</v>
      </c>
      <c r="C6" s="4">
        <v>3026000001269</v>
      </c>
      <c r="D6" s="4" t="s">
        <v>313</v>
      </c>
      <c r="E6" s="12">
        <v>1</v>
      </c>
      <c r="F6" s="16" t="s">
        <v>18</v>
      </c>
      <c r="G6" s="16" t="s">
        <v>19</v>
      </c>
      <c r="H6" s="48" t="s">
        <v>20</v>
      </c>
      <c r="I6" s="17">
        <v>77.77</v>
      </c>
      <c r="J6" s="18" t="s">
        <v>21</v>
      </c>
      <c r="K6" s="18" t="s">
        <v>22</v>
      </c>
      <c r="L6" s="68">
        <f>I6*O6</f>
        <v>311.08</v>
      </c>
      <c r="M6" s="4" t="s">
        <v>8</v>
      </c>
      <c r="N6" s="4">
        <v>4</v>
      </c>
      <c r="O6" s="30">
        <f aca="true" t="shared" si="0" ref="O6:O37">SUM(M6:N6)</f>
        <v>4</v>
      </c>
    </row>
    <row r="7" spans="1:15" ht="56.25">
      <c r="A7" s="16" t="s">
        <v>16</v>
      </c>
      <c r="B7" s="16" t="s">
        <v>17</v>
      </c>
      <c r="C7" s="4">
        <v>5212000000156</v>
      </c>
      <c r="D7" s="4" t="s">
        <v>314</v>
      </c>
      <c r="E7" s="12">
        <v>2</v>
      </c>
      <c r="F7" s="16" t="s">
        <v>23</v>
      </c>
      <c r="G7" s="16" t="s">
        <v>24</v>
      </c>
      <c r="H7" s="48" t="s">
        <v>25</v>
      </c>
      <c r="I7" s="17">
        <v>779</v>
      </c>
      <c r="J7" s="18" t="s">
        <v>26</v>
      </c>
      <c r="K7" s="18" t="s">
        <v>27</v>
      </c>
      <c r="L7" s="68">
        <f aca="true" t="shared" si="1" ref="L7:L69">I7*O7</f>
        <v>1558</v>
      </c>
      <c r="M7" s="4">
        <v>2</v>
      </c>
      <c r="N7" s="4"/>
      <c r="O7" s="30">
        <f t="shared" si="0"/>
        <v>2</v>
      </c>
    </row>
    <row r="8" spans="1:15" ht="95.25" customHeight="1">
      <c r="A8" s="16" t="s">
        <v>16</v>
      </c>
      <c r="B8" s="16" t="s">
        <v>17</v>
      </c>
      <c r="C8" s="4">
        <v>5204000000347</v>
      </c>
      <c r="D8" s="4" t="s">
        <v>315</v>
      </c>
      <c r="E8" s="12">
        <v>3</v>
      </c>
      <c r="F8" s="16" t="s">
        <v>28</v>
      </c>
      <c r="G8" s="16" t="s">
        <v>29</v>
      </c>
      <c r="H8" s="48" t="s">
        <v>20</v>
      </c>
      <c r="I8" s="17">
        <v>8000</v>
      </c>
      <c r="J8" s="18" t="s">
        <v>21</v>
      </c>
      <c r="K8" s="18" t="s">
        <v>22</v>
      </c>
      <c r="L8" s="68">
        <f t="shared" si="1"/>
        <v>16000</v>
      </c>
      <c r="M8" s="4"/>
      <c r="N8" s="4">
        <v>2</v>
      </c>
      <c r="O8" s="30">
        <f t="shared" si="0"/>
        <v>2</v>
      </c>
    </row>
    <row r="9" spans="1:15" ht="57" customHeight="1">
      <c r="A9" s="16" t="s">
        <v>16</v>
      </c>
      <c r="B9" s="16" t="s">
        <v>17</v>
      </c>
      <c r="C9" s="42" t="s">
        <v>30</v>
      </c>
      <c r="D9" s="4" t="s">
        <v>315</v>
      </c>
      <c r="E9" s="12">
        <v>4</v>
      </c>
      <c r="F9" s="16" t="s">
        <v>31</v>
      </c>
      <c r="G9" s="16" t="s">
        <v>32</v>
      </c>
      <c r="H9" s="48" t="s">
        <v>33</v>
      </c>
      <c r="I9" s="17">
        <v>990</v>
      </c>
      <c r="J9" s="18" t="s">
        <v>34</v>
      </c>
      <c r="K9" s="18" t="s">
        <v>35</v>
      </c>
      <c r="L9" s="68">
        <f t="shared" si="1"/>
        <v>1980</v>
      </c>
      <c r="M9" s="4">
        <v>2</v>
      </c>
      <c r="N9" s="4"/>
      <c r="O9" s="30">
        <f t="shared" si="0"/>
        <v>2</v>
      </c>
    </row>
    <row r="10" spans="1:15" ht="45">
      <c r="A10" s="16" t="s">
        <v>16</v>
      </c>
      <c r="B10" s="16" t="s">
        <v>17</v>
      </c>
      <c r="C10" s="42" t="s">
        <v>36</v>
      </c>
      <c r="D10" s="4" t="s">
        <v>316</v>
      </c>
      <c r="E10" s="43">
        <v>5</v>
      </c>
      <c r="F10" s="44" t="s">
        <v>37</v>
      </c>
      <c r="G10" s="45" t="s">
        <v>38</v>
      </c>
      <c r="H10" s="48" t="s">
        <v>33</v>
      </c>
      <c r="I10" s="17">
        <v>43</v>
      </c>
      <c r="J10" s="18" t="s">
        <v>39</v>
      </c>
      <c r="K10" s="18" t="s">
        <v>40</v>
      </c>
      <c r="L10" s="68">
        <f t="shared" si="1"/>
        <v>860</v>
      </c>
      <c r="M10" s="4">
        <v>20</v>
      </c>
      <c r="N10" s="4"/>
      <c r="O10" s="30">
        <f t="shared" si="0"/>
        <v>20</v>
      </c>
    </row>
    <row r="11" spans="1:15" s="66" customFormat="1" ht="22.5">
      <c r="A11" s="52" t="s">
        <v>16</v>
      </c>
      <c r="B11" s="52" t="s">
        <v>17</v>
      </c>
      <c r="C11" s="53" t="s">
        <v>41</v>
      </c>
      <c r="D11" s="60"/>
      <c r="E11" s="54">
        <v>6</v>
      </c>
      <c r="F11" s="55" t="s">
        <v>42</v>
      </c>
      <c r="G11" s="56" t="s">
        <v>43</v>
      </c>
      <c r="H11" s="57" t="s">
        <v>33</v>
      </c>
      <c r="I11" s="58" t="s">
        <v>44</v>
      </c>
      <c r="J11" s="59" t="s">
        <v>44</v>
      </c>
      <c r="K11" s="59" t="s">
        <v>44</v>
      </c>
      <c r="L11" s="68"/>
      <c r="M11" s="60">
        <v>40</v>
      </c>
      <c r="N11" s="60"/>
      <c r="O11" s="65">
        <f t="shared" si="0"/>
        <v>40</v>
      </c>
    </row>
    <row r="12" spans="1:15" ht="243.75" customHeight="1">
      <c r="A12" s="16" t="s">
        <v>16</v>
      </c>
      <c r="B12" s="16" t="s">
        <v>17</v>
      </c>
      <c r="C12">
        <v>5234000480793</v>
      </c>
      <c r="D12" s="144" t="s">
        <v>317</v>
      </c>
      <c r="E12" s="12">
        <v>7</v>
      </c>
      <c r="F12" s="44" t="s">
        <v>45</v>
      </c>
      <c r="G12" s="46" t="s">
        <v>46</v>
      </c>
      <c r="H12" s="47" t="s">
        <v>20</v>
      </c>
      <c r="I12" s="17">
        <v>81400</v>
      </c>
      <c r="J12" s="61" t="s">
        <v>47</v>
      </c>
      <c r="K12" s="18" t="s">
        <v>48</v>
      </c>
      <c r="L12" s="68">
        <f t="shared" si="1"/>
        <v>81400</v>
      </c>
      <c r="M12" s="4"/>
      <c r="N12" s="4">
        <v>1</v>
      </c>
      <c r="O12" s="30">
        <f t="shared" si="0"/>
        <v>1</v>
      </c>
    </row>
    <row r="13" spans="1:15" ht="155.25" customHeight="1">
      <c r="A13" s="16" t="s">
        <v>16</v>
      </c>
      <c r="B13" s="16" t="s">
        <v>17</v>
      </c>
      <c r="C13">
        <v>5234000480794</v>
      </c>
      <c r="D13" s="4" t="s">
        <v>318</v>
      </c>
      <c r="E13" s="12">
        <v>8</v>
      </c>
      <c r="F13" s="44" t="s">
        <v>49</v>
      </c>
      <c r="G13" s="46" t="s">
        <v>50</v>
      </c>
      <c r="H13" s="47" t="s">
        <v>20</v>
      </c>
      <c r="I13" s="17">
        <v>24400</v>
      </c>
      <c r="J13" s="18" t="s">
        <v>51</v>
      </c>
      <c r="K13" s="18" t="s">
        <v>54</v>
      </c>
      <c r="L13" s="68">
        <f t="shared" si="1"/>
        <v>24400</v>
      </c>
      <c r="M13" s="4"/>
      <c r="N13" s="4">
        <v>1</v>
      </c>
      <c r="O13" s="30">
        <f t="shared" si="0"/>
        <v>1</v>
      </c>
    </row>
    <row r="14" spans="1:15" ht="233.25" customHeight="1">
      <c r="A14" s="16" t="s">
        <v>16</v>
      </c>
      <c r="B14" s="16" t="s">
        <v>17</v>
      </c>
      <c r="C14">
        <v>5234000480795</v>
      </c>
      <c r="D14" s="4" t="s">
        <v>318</v>
      </c>
      <c r="E14" s="12">
        <v>9</v>
      </c>
      <c r="F14" s="44" t="s">
        <v>52</v>
      </c>
      <c r="G14" s="46" t="s">
        <v>53</v>
      </c>
      <c r="H14" s="47" t="s">
        <v>20</v>
      </c>
      <c r="I14" s="17">
        <v>78500</v>
      </c>
      <c r="J14" s="18" t="s">
        <v>51</v>
      </c>
      <c r="K14" s="18" t="s">
        <v>54</v>
      </c>
      <c r="L14" s="68">
        <f t="shared" si="1"/>
        <v>78500</v>
      </c>
      <c r="M14" s="4"/>
      <c r="N14" s="4">
        <v>1</v>
      </c>
      <c r="O14" s="30">
        <f t="shared" si="0"/>
        <v>1</v>
      </c>
    </row>
    <row r="15" spans="1:15" ht="333.75" customHeight="1">
      <c r="A15" s="16" t="s">
        <v>16</v>
      </c>
      <c r="B15" s="16" t="s">
        <v>17</v>
      </c>
      <c r="C15">
        <v>5234000480796</v>
      </c>
      <c r="D15" s="4" t="s">
        <v>315</v>
      </c>
      <c r="E15" s="12">
        <v>10</v>
      </c>
      <c r="F15" s="44" t="s">
        <v>55</v>
      </c>
      <c r="G15" s="46" t="s">
        <v>56</v>
      </c>
      <c r="H15" s="47" t="s">
        <v>20</v>
      </c>
      <c r="I15" s="17">
        <v>149500</v>
      </c>
      <c r="J15" s="18" t="s">
        <v>51</v>
      </c>
      <c r="K15" s="18" t="s">
        <v>54</v>
      </c>
      <c r="L15" s="68">
        <f t="shared" si="1"/>
        <v>149500</v>
      </c>
      <c r="M15" s="4"/>
      <c r="N15" s="4">
        <v>1</v>
      </c>
      <c r="O15" s="30">
        <f t="shared" si="0"/>
        <v>1</v>
      </c>
    </row>
    <row r="16" spans="1:15" ht="315" customHeight="1">
      <c r="A16" s="16" t="s">
        <v>16</v>
      </c>
      <c r="B16" s="16" t="s">
        <v>17</v>
      </c>
      <c r="C16">
        <v>5234000480797</v>
      </c>
      <c r="D16" s="144" t="s">
        <v>318</v>
      </c>
      <c r="E16" s="12">
        <v>11</v>
      </c>
      <c r="F16" s="44" t="s">
        <v>57</v>
      </c>
      <c r="G16" s="46" t="s">
        <v>58</v>
      </c>
      <c r="H16" s="47" t="s">
        <v>20</v>
      </c>
      <c r="I16" s="17">
        <v>50600</v>
      </c>
      <c r="J16" s="18" t="s">
        <v>51</v>
      </c>
      <c r="K16" s="18" t="s">
        <v>54</v>
      </c>
      <c r="L16" s="68">
        <f t="shared" si="1"/>
        <v>50600</v>
      </c>
      <c r="M16" s="4"/>
      <c r="N16" s="4">
        <v>1</v>
      </c>
      <c r="O16" s="30">
        <f t="shared" si="0"/>
        <v>1</v>
      </c>
    </row>
    <row r="17" spans="1:15" s="66" customFormat="1" ht="236.25" customHeight="1">
      <c r="A17" s="52" t="s">
        <v>16</v>
      </c>
      <c r="B17" s="52" t="s">
        <v>17</v>
      </c>
      <c r="C17" s="53" t="s">
        <v>59</v>
      </c>
      <c r="D17" s="145"/>
      <c r="E17" s="54">
        <v>12</v>
      </c>
      <c r="F17" s="55" t="s">
        <v>60</v>
      </c>
      <c r="G17" s="56" t="s">
        <v>61</v>
      </c>
      <c r="H17" s="57" t="s">
        <v>20</v>
      </c>
      <c r="I17" s="58" t="s">
        <v>44</v>
      </c>
      <c r="J17" s="59" t="s">
        <v>44</v>
      </c>
      <c r="K17" s="59" t="s">
        <v>44</v>
      </c>
      <c r="L17" s="68"/>
      <c r="M17" s="60"/>
      <c r="N17" s="60">
        <v>1</v>
      </c>
      <c r="O17" s="65">
        <f t="shared" si="0"/>
        <v>1</v>
      </c>
    </row>
    <row r="18" spans="1:15" ht="409.5" customHeight="1">
      <c r="A18" s="16" t="s">
        <v>16</v>
      </c>
      <c r="B18" s="16" t="s">
        <v>17</v>
      </c>
      <c r="C18">
        <v>5234000480798</v>
      </c>
      <c r="D18" s="4" t="s">
        <v>317</v>
      </c>
      <c r="E18" s="12">
        <v>13</v>
      </c>
      <c r="F18" s="44" t="s">
        <v>62</v>
      </c>
      <c r="G18" s="46" t="s">
        <v>63</v>
      </c>
      <c r="H18" s="47" t="s">
        <v>20</v>
      </c>
      <c r="I18" s="17">
        <v>42750</v>
      </c>
      <c r="J18" s="18" t="s">
        <v>51</v>
      </c>
      <c r="K18" s="18" t="s">
        <v>54</v>
      </c>
      <c r="L18" s="68">
        <f t="shared" si="1"/>
        <v>42750</v>
      </c>
      <c r="M18" s="4"/>
      <c r="N18" s="4">
        <v>1</v>
      </c>
      <c r="O18" s="30">
        <f t="shared" si="0"/>
        <v>1</v>
      </c>
    </row>
    <row r="19" spans="1:15" ht="114.75" customHeight="1">
      <c r="A19" s="16" t="s">
        <v>16</v>
      </c>
      <c r="B19" s="16" t="s">
        <v>17</v>
      </c>
      <c r="C19" s="42" t="s">
        <v>64</v>
      </c>
      <c r="D19" s="4" t="s">
        <v>320</v>
      </c>
      <c r="E19" s="12">
        <v>14</v>
      </c>
      <c r="F19" s="44" t="s">
        <v>65</v>
      </c>
      <c r="G19" s="46" t="s">
        <v>66</v>
      </c>
      <c r="H19" s="47" t="s">
        <v>20</v>
      </c>
      <c r="I19" s="17">
        <v>1209.9</v>
      </c>
      <c r="J19" s="18" t="s">
        <v>67</v>
      </c>
      <c r="K19" s="18" t="s">
        <v>68</v>
      </c>
      <c r="L19" s="68">
        <f t="shared" si="1"/>
        <v>2419.8</v>
      </c>
      <c r="M19" s="4"/>
      <c r="N19" s="4">
        <v>2</v>
      </c>
      <c r="O19" s="30">
        <f t="shared" si="0"/>
        <v>2</v>
      </c>
    </row>
    <row r="20" spans="1:15" s="66" customFormat="1" ht="33.75">
      <c r="A20" s="52" t="s">
        <v>16</v>
      </c>
      <c r="B20" s="52" t="s">
        <v>17</v>
      </c>
      <c r="C20" s="53" t="s">
        <v>69</v>
      </c>
      <c r="D20" s="60"/>
      <c r="E20" s="54">
        <v>15</v>
      </c>
      <c r="F20" s="55" t="s">
        <v>70</v>
      </c>
      <c r="G20" s="56" t="s">
        <v>71</v>
      </c>
      <c r="H20" s="57" t="s">
        <v>33</v>
      </c>
      <c r="I20" s="58" t="s">
        <v>44</v>
      </c>
      <c r="J20" s="59" t="s">
        <v>44</v>
      </c>
      <c r="K20" s="59" t="s">
        <v>44</v>
      </c>
      <c r="L20" s="68"/>
      <c r="M20" s="60">
        <v>10</v>
      </c>
      <c r="N20" s="60"/>
      <c r="O20" s="65">
        <f t="shared" si="0"/>
        <v>10</v>
      </c>
    </row>
    <row r="21" spans="1:15" ht="33.75">
      <c r="A21" s="16" t="s">
        <v>16</v>
      </c>
      <c r="B21" s="16" t="s">
        <v>17</v>
      </c>
      <c r="C21" s="42" t="s">
        <v>72</v>
      </c>
      <c r="D21" s="4" t="s">
        <v>320</v>
      </c>
      <c r="E21" s="12">
        <v>16</v>
      </c>
      <c r="F21" s="44" t="s">
        <v>73</v>
      </c>
      <c r="G21" s="46" t="s">
        <v>74</v>
      </c>
      <c r="H21" s="47" t="s">
        <v>20</v>
      </c>
      <c r="I21" s="17">
        <v>1276.86</v>
      </c>
      <c r="J21" s="18" t="s">
        <v>67</v>
      </c>
      <c r="K21" s="18" t="s">
        <v>68</v>
      </c>
      <c r="L21" s="68">
        <f t="shared" si="1"/>
        <v>2553.72</v>
      </c>
      <c r="M21" s="4"/>
      <c r="N21" s="4">
        <v>2</v>
      </c>
      <c r="O21" s="30">
        <f t="shared" si="0"/>
        <v>2</v>
      </c>
    </row>
    <row r="22" spans="1:15" ht="33.75">
      <c r="A22" s="16" t="s">
        <v>16</v>
      </c>
      <c r="B22" s="16" t="s">
        <v>17</v>
      </c>
      <c r="C22" s="42" t="s">
        <v>75</v>
      </c>
      <c r="D22" s="4" t="s">
        <v>313</v>
      </c>
      <c r="E22" s="12">
        <v>17</v>
      </c>
      <c r="F22" s="44" t="s">
        <v>76</v>
      </c>
      <c r="G22" s="46" t="s">
        <v>77</v>
      </c>
      <c r="H22" s="47" t="s">
        <v>20</v>
      </c>
      <c r="I22" s="17">
        <v>596</v>
      </c>
      <c r="J22" s="18" t="s">
        <v>21</v>
      </c>
      <c r="K22" s="18" t="s">
        <v>22</v>
      </c>
      <c r="L22" s="68">
        <f t="shared" si="1"/>
        <v>1192</v>
      </c>
      <c r="M22" s="4"/>
      <c r="N22" s="4">
        <v>2</v>
      </c>
      <c r="O22" s="30">
        <f t="shared" si="0"/>
        <v>2</v>
      </c>
    </row>
    <row r="23" spans="1:15" ht="33.75">
      <c r="A23" s="16" t="s">
        <v>16</v>
      </c>
      <c r="B23" s="16" t="s">
        <v>17</v>
      </c>
      <c r="C23" s="42" t="s">
        <v>78</v>
      </c>
      <c r="D23" s="4" t="s">
        <v>313</v>
      </c>
      <c r="E23" s="12">
        <v>18</v>
      </c>
      <c r="F23" s="44" t="s">
        <v>79</v>
      </c>
      <c r="G23" s="46" t="s">
        <v>80</v>
      </c>
      <c r="H23" s="47" t="s">
        <v>20</v>
      </c>
      <c r="I23" s="17">
        <v>593</v>
      </c>
      <c r="J23" s="18" t="s">
        <v>21</v>
      </c>
      <c r="K23" s="18" t="s">
        <v>22</v>
      </c>
      <c r="L23" s="68">
        <f t="shared" si="1"/>
        <v>2372</v>
      </c>
      <c r="M23" s="4"/>
      <c r="N23" s="4">
        <v>4</v>
      </c>
      <c r="O23" s="30">
        <f t="shared" si="0"/>
        <v>4</v>
      </c>
    </row>
    <row r="24" spans="1:15" s="66" customFormat="1" ht="180">
      <c r="A24" s="52" t="s">
        <v>16</v>
      </c>
      <c r="B24" s="52" t="s">
        <v>17</v>
      </c>
      <c r="C24" s="53" t="s">
        <v>81</v>
      </c>
      <c r="D24" s="60"/>
      <c r="E24" s="54">
        <v>19</v>
      </c>
      <c r="F24" s="55" t="s">
        <v>82</v>
      </c>
      <c r="G24" s="56" t="s">
        <v>83</v>
      </c>
      <c r="H24" s="57" t="s">
        <v>33</v>
      </c>
      <c r="I24" s="58" t="s">
        <v>44</v>
      </c>
      <c r="J24" s="59" t="s">
        <v>44</v>
      </c>
      <c r="K24" s="59" t="s">
        <v>44</v>
      </c>
      <c r="L24" s="68"/>
      <c r="M24" s="60">
        <v>35</v>
      </c>
      <c r="N24" s="60"/>
      <c r="O24" s="65">
        <f t="shared" si="0"/>
        <v>35</v>
      </c>
    </row>
    <row r="25" spans="1:15" ht="33.75">
      <c r="A25" s="16" t="s">
        <v>16</v>
      </c>
      <c r="B25" s="16" t="s">
        <v>17</v>
      </c>
      <c r="C25" s="42" t="s">
        <v>84</v>
      </c>
      <c r="D25" s="4" t="s">
        <v>319</v>
      </c>
      <c r="E25" s="12">
        <v>20</v>
      </c>
      <c r="F25" s="44" t="s">
        <v>85</v>
      </c>
      <c r="G25" s="46" t="s">
        <v>86</v>
      </c>
      <c r="H25" s="47" t="s">
        <v>20</v>
      </c>
      <c r="I25" s="17">
        <v>592</v>
      </c>
      <c r="J25" s="18" t="s">
        <v>21</v>
      </c>
      <c r="K25" s="18" t="s">
        <v>22</v>
      </c>
      <c r="L25" s="68">
        <f t="shared" si="1"/>
        <v>1776</v>
      </c>
      <c r="M25" s="4"/>
      <c r="N25" s="4">
        <v>3</v>
      </c>
      <c r="O25" s="30">
        <f t="shared" si="0"/>
        <v>3</v>
      </c>
    </row>
    <row r="26" spans="1:15" ht="33.75">
      <c r="A26" s="16" t="s">
        <v>16</v>
      </c>
      <c r="B26" s="16" t="s">
        <v>17</v>
      </c>
      <c r="C26" s="42" t="s">
        <v>87</v>
      </c>
      <c r="D26" s="4" t="s">
        <v>319</v>
      </c>
      <c r="E26" s="12">
        <v>21</v>
      </c>
      <c r="F26" s="44" t="s">
        <v>88</v>
      </c>
      <c r="G26" s="46" t="s">
        <v>89</v>
      </c>
      <c r="H26" s="47" t="s">
        <v>20</v>
      </c>
      <c r="I26" s="17">
        <v>544.75</v>
      </c>
      <c r="J26" s="18" t="s">
        <v>21</v>
      </c>
      <c r="K26" s="18" t="s">
        <v>22</v>
      </c>
      <c r="L26" s="68">
        <f t="shared" si="1"/>
        <v>1634.25</v>
      </c>
      <c r="M26" s="4"/>
      <c r="N26" s="4">
        <v>3</v>
      </c>
      <c r="O26" s="30">
        <f t="shared" si="0"/>
        <v>3</v>
      </c>
    </row>
    <row r="27" spans="1:15" ht="33.75">
      <c r="A27" s="16" t="s">
        <v>16</v>
      </c>
      <c r="B27" s="16" t="s">
        <v>17</v>
      </c>
      <c r="C27" s="42" t="s">
        <v>90</v>
      </c>
      <c r="D27" s="4" t="s">
        <v>319</v>
      </c>
      <c r="E27" s="12">
        <v>22</v>
      </c>
      <c r="F27" s="44" t="s">
        <v>91</v>
      </c>
      <c r="G27" s="46" t="s">
        <v>92</v>
      </c>
      <c r="H27" s="47" t="s">
        <v>20</v>
      </c>
      <c r="I27" s="17">
        <v>2090</v>
      </c>
      <c r="J27" s="18" t="s">
        <v>21</v>
      </c>
      <c r="K27" s="18" t="s">
        <v>22</v>
      </c>
      <c r="L27" s="68">
        <f t="shared" si="1"/>
        <v>2090</v>
      </c>
      <c r="M27" s="4"/>
      <c r="N27" s="4">
        <v>1</v>
      </c>
      <c r="O27" s="30">
        <f t="shared" si="0"/>
        <v>1</v>
      </c>
    </row>
    <row r="28" spans="1:15" ht="33.75">
      <c r="A28" s="16" t="s">
        <v>16</v>
      </c>
      <c r="B28" s="16" t="s">
        <v>17</v>
      </c>
      <c r="C28" s="42" t="s">
        <v>93</v>
      </c>
      <c r="D28" s="4" t="s">
        <v>319</v>
      </c>
      <c r="E28" s="12">
        <v>23</v>
      </c>
      <c r="F28" s="44" t="s">
        <v>94</v>
      </c>
      <c r="G28" s="46" t="s">
        <v>95</v>
      </c>
      <c r="H28" s="47" t="s">
        <v>20</v>
      </c>
      <c r="I28" s="17">
        <v>3160</v>
      </c>
      <c r="J28" s="18" t="s">
        <v>21</v>
      </c>
      <c r="K28" s="18" t="s">
        <v>22</v>
      </c>
      <c r="L28" s="68">
        <f t="shared" si="1"/>
        <v>3160</v>
      </c>
      <c r="M28" s="4"/>
      <c r="N28" s="4">
        <v>1</v>
      </c>
      <c r="O28" s="30">
        <f t="shared" si="0"/>
        <v>1</v>
      </c>
    </row>
    <row r="29" spans="1:15" ht="123.75">
      <c r="A29" s="16" t="s">
        <v>16</v>
      </c>
      <c r="B29" s="16" t="s">
        <v>17</v>
      </c>
      <c r="C29" s="42" t="s">
        <v>96</v>
      </c>
      <c r="D29" s="4" t="s">
        <v>321</v>
      </c>
      <c r="E29" s="12">
        <v>24</v>
      </c>
      <c r="F29" s="44" t="s">
        <v>97</v>
      </c>
      <c r="G29" s="46" t="s">
        <v>98</v>
      </c>
      <c r="H29" s="47" t="s">
        <v>20</v>
      </c>
      <c r="I29" s="17">
        <v>1249.99</v>
      </c>
      <c r="J29" s="62" t="s">
        <v>99</v>
      </c>
      <c r="K29" s="18" t="s">
        <v>100</v>
      </c>
      <c r="L29" s="68">
        <f t="shared" si="1"/>
        <v>2499.98</v>
      </c>
      <c r="M29" s="4"/>
      <c r="N29" s="4">
        <v>2</v>
      </c>
      <c r="O29" s="30">
        <f t="shared" si="0"/>
        <v>2</v>
      </c>
    </row>
    <row r="30" spans="1:15" s="66" customFormat="1" ht="33.75">
      <c r="A30" s="52" t="s">
        <v>16</v>
      </c>
      <c r="B30" s="52" t="s">
        <v>17</v>
      </c>
      <c r="C30" s="53" t="s">
        <v>101</v>
      </c>
      <c r="D30" s="60"/>
      <c r="E30" s="54">
        <v>25</v>
      </c>
      <c r="F30" s="55" t="s">
        <v>102</v>
      </c>
      <c r="G30" s="56" t="s">
        <v>103</v>
      </c>
      <c r="H30" s="57" t="s">
        <v>20</v>
      </c>
      <c r="I30" s="58" t="s">
        <v>44</v>
      </c>
      <c r="J30" s="59" t="s">
        <v>44</v>
      </c>
      <c r="K30" s="59" t="s">
        <v>44</v>
      </c>
      <c r="L30" s="68"/>
      <c r="M30" s="60"/>
      <c r="N30" s="60">
        <v>4</v>
      </c>
      <c r="O30" s="65">
        <f t="shared" si="0"/>
        <v>4</v>
      </c>
    </row>
    <row r="31" spans="1:15" ht="33.75">
      <c r="A31" s="16" t="s">
        <v>16</v>
      </c>
      <c r="B31" s="16" t="s">
        <v>17</v>
      </c>
      <c r="C31" s="42" t="s">
        <v>104</v>
      </c>
      <c r="D31" s="144" t="s">
        <v>313</v>
      </c>
      <c r="E31" s="12">
        <v>26</v>
      </c>
      <c r="F31" s="44" t="s">
        <v>105</v>
      </c>
      <c r="G31" s="46" t="s">
        <v>106</v>
      </c>
      <c r="H31" s="47" t="s">
        <v>20</v>
      </c>
      <c r="I31" s="17">
        <v>7720</v>
      </c>
      <c r="J31" s="18" t="s">
        <v>21</v>
      </c>
      <c r="K31" s="18" t="s">
        <v>22</v>
      </c>
      <c r="L31" s="68">
        <f t="shared" si="1"/>
        <v>23160</v>
      </c>
      <c r="M31" s="4"/>
      <c r="N31" s="4">
        <v>3</v>
      </c>
      <c r="O31" s="30">
        <f t="shared" si="0"/>
        <v>3</v>
      </c>
    </row>
    <row r="32" spans="1:15" ht="33.75">
      <c r="A32" s="16" t="s">
        <v>16</v>
      </c>
      <c r="B32" s="16" t="s">
        <v>17</v>
      </c>
      <c r="C32" s="42" t="s">
        <v>107</v>
      </c>
      <c r="D32" s="4" t="s">
        <v>313</v>
      </c>
      <c r="E32" s="12">
        <v>27</v>
      </c>
      <c r="F32" s="44" t="s">
        <v>108</v>
      </c>
      <c r="G32" s="46" t="s">
        <v>109</v>
      </c>
      <c r="H32" s="47" t="s">
        <v>20</v>
      </c>
      <c r="I32" s="17">
        <v>4567</v>
      </c>
      <c r="J32" s="18" t="s">
        <v>21</v>
      </c>
      <c r="K32" s="18" t="s">
        <v>22</v>
      </c>
      <c r="L32" s="68">
        <f t="shared" si="1"/>
        <v>9134</v>
      </c>
      <c r="M32" s="4"/>
      <c r="N32" s="4">
        <v>2</v>
      </c>
      <c r="O32" s="30">
        <f t="shared" si="0"/>
        <v>2</v>
      </c>
    </row>
    <row r="33" spans="1:15" ht="33.75">
      <c r="A33" s="16" t="s">
        <v>16</v>
      </c>
      <c r="B33" s="16" t="s">
        <v>17</v>
      </c>
      <c r="C33" s="42" t="s">
        <v>110</v>
      </c>
      <c r="D33" s="4" t="s">
        <v>313</v>
      </c>
      <c r="E33" s="12">
        <v>28</v>
      </c>
      <c r="F33" s="44" t="s">
        <v>111</v>
      </c>
      <c r="G33" s="46" t="s">
        <v>112</v>
      </c>
      <c r="H33" s="47" t="s">
        <v>20</v>
      </c>
      <c r="I33" s="17">
        <v>2090</v>
      </c>
      <c r="J33" s="18" t="s">
        <v>113</v>
      </c>
      <c r="K33" s="18" t="s">
        <v>114</v>
      </c>
      <c r="L33" s="68">
        <f t="shared" si="1"/>
        <v>4180</v>
      </c>
      <c r="M33" s="4"/>
      <c r="N33" s="4">
        <v>2</v>
      </c>
      <c r="O33" s="30">
        <f t="shared" si="0"/>
        <v>2</v>
      </c>
    </row>
    <row r="34" spans="1:15" ht="33.75">
      <c r="A34" s="16" t="s">
        <v>16</v>
      </c>
      <c r="B34" s="16" t="s">
        <v>17</v>
      </c>
      <c r="C34" s="42" t="s">
        <v>115</v>
      </c>
      <c r="D34" s="4" t="s">
        <v>313</v>
      </c>
      <c r="E34" s="12">
        <v>29</v>
      </c>
      <c r="F34" s="44" t="s">
        <v>116</v>
      </c>
      <c r="G34" s="46" t="s">
        <v>117</v>
      </c>
      <c r="H34" s="47" t="s">
        <v>20</v>
      </c>
      <c r="I34" s="17">
        <v>2200</v>
      </c>
      <c r="J34" s="18" t="s">
        <v>21</v>
      </c>
      <c r="K34" s="18" t="s">
        <v>22</v>
      </c>
      <c r="L34" s="68">
        <f t="shared" si="1"/>
        <v>4400</v>
      </c>
      <c r="M34" s="4"/>
      <c r="N34" s="4">
        <v>2</v>
      </c>
      <c r="O34" s="30">
        <f t="shared" si="0"/>
        <v>2</v>
      </c>
    </row>
    <row r="35" spans="1:15" ht="33.75">
      <c r="A35" s="16" t="s">
        <v>16</v>
      </c>
      <c r="B35" s="16" t="s">
        <v>17</v>
      </c>
      <c r="C35" s="42" t="s">
        <v>118</v>
      </c>
      <c r="D35" s="4" t="s">
        <v>313</v>
      </c>
      <c r="E35" s="12">
        <v>30</v>
      </c>
      <c r="F35" s="44" t="s">
        <v>119</v>
      </c>
      <c r="G35" s="46" t="s">
        <v>120</v>
      </c>
      <c r="H35" s="47" t="s">
        <v>20</v>
      </c>
      <c r="I35" s="17">
        <v>3500</v>
      </c>
      <c r="J35" s="18" t="s">
        <v>21</v>
      </c>
      <c r="K35" s="18" t="s">
        <v>22</v>
      </c>
      <c r="L35" s="68">
        <f t="shared" si="1"/>
        <v>7000</v>
      </c>
      <c r="M35" s="4"/>
      <c r="N35" s="4">
        <v>2</v>
      </c>
      <c r="O35" s="30">
        <f t="shared" si="0"/>
        <v>2</v>
      </c>
    </row>
    <row r="36" spans="1:15" ht="33.75">
      <c r="A36" s="16" t="s">
        <v>16</v>
      </c>
      <c r="B36" s="16" t="s">
        <v>17</v>
      </c>
      <c r="C36" s="42" t="s">
        <v>121</v>
      </c>
      <c r="D36" s="4" t="s">
        <v>313</v>
      </c>
      <c r="E36" s="12">
        <v>31</v>
      </c>
      <c r="F36" s="44" t="s">
        <v>122</v>
      </c>
      <c r="G36" s="46" t="s">
        <v>123</v>
      </c>
      <c r="H36" s="47" t="s">
        <v>20</v>
      </c>
      <c r="I36" s="17">
        <v>4233</v>
      </c>
      <c r="J36" s="18" t="s">
        <v>21</v>
      </c>
      <c r="K36" s="18" t="s">
        <v>22</v>
      </c>
      <c r="L36" s="68">
        <f t="shared" si="1"/>
        <v>8466</v>
      </c>
      <c r="M36" s="4"/>
      <c r="N36" s="4">
        <v>2</v>
      </c>
      <c r="O36" s="30">
        <f t="shared" si="0"/>
        <v>2</v>
      </c>
    </row>
    <row r="37" spans="1:15" ht="33.75">
      <c r="A37" s="16" t="s">
        <v>16</v>
      </c>
      <c r="B37" s="16" t="s">
        <v>17</v>
      </c>
      <c r="C37" s="42" t="s">
        <v>124</v>
      </c>
      <c r="D37" s="4" t="s">
        <v>313</v>
      </c>
      <c r="E37" s="12">
        <v>32</v>
      </c>
      <c r="F37" s="44" t="s">
        <v>125</v>
      </c>
      <c r="G37" s="46" t="s">
        <v>126</v>
      </c>
      <c r="H37" s="47" t="s">
        <v>20</v>
      </c>
      <c r="I37" s="17">
        <v>6140</v>
      </c>
      <c r="J37" s="18" t="s">
        <v>113</v>
      </c>
      <c r="K37" s="18" t="s">
        <v>114</v>
      </c>
      <c r="L37" s="68">
        <f t="shared" si="1"/>
        <v>12280</v>
      </c>
      <c r="M37" s="4"/>
      <c r="N37" s="4">
        <v>2</v>
      </c>
      <c r="O37" s="30">
        <f t="shared" si="0"/>
        <v>2</v>
      </c>
    </row>
    <row r="38" spans="1:15" ht="33.75">
      <c r="A38" s="16" t="s">
        <v>16</v>
      </c>
      <c r="B38" s="16" t="s">
        <v>17</v>
      </c>
      <c r="C38" s="42" t="s">
        <v>127</v>
      </c>
      <c r="D38" s="4" t="s">
        <v>313</v>
      </c>
      <c r="E38" s="12">
        <v>33</v>
      </c>
      <c r="F38" s="44" t="s">
        <v>128</v>
      </c>
      <c r="G38" s="46" t="s">
        <v>129</v>
      </c>
      <c r="H38" s="47" t="s">
        <v>20</v>
      </c>
      <c r="I38" s="17">
        <v>5820</v>
      </c>
      <c r="J38" s="18" t="s">
        <v>113</v>
      </c>
      <c r="K38" s="18" t="s">
        <v>114</v>
      </c>
      <c r="L38" s="68">
        <f t="shared" si="1"/>
        <v>11640</v>
      </c>
      <c r="M38" s="4"/>
      <c r="N38" s="4">
        <v>2</v>
      </c>
      <c r="O38" s="30">
        <f aca="true" t="shared" si="2" ref="O38:O69">SUM(M38:N38)</f>
        <v>2</v>
      </c>
    </row>
    <row r="39" spans="1:15" ht="33.75">
      <c r="A39" s="16" t="s">
        <v>16</v>
      </c>
      <c r="B39" s="16" t="s">
        <v>17</v>
      </c>
      <c r="C39" s="42" t="s">
        <v>130</v>
      </c>
      <c r="D39" s="4" t="s">
        <v>313</v>
      </c>
      <c r="E39" s="12">
        <v>34</v>
      </c>
      <c r="F39" s="44" t="s">
        <v>131</v>
      </c>
      <c r="G39" s="46" t="s">
        <v>132</v>
      </c>
      <c r="H39" s="47" t="s">
        <v>20</v>
      </c>
      <c r="I39" s="17">
        <v>4600</v>
      </c>
      <c r="J39" s="18" t="s">
        <v>113</v>
      </c>
      <c r="K39" s="18" t="s">
        <v>114</v>
      </c>
      <c r="L39" s="68">
        <f t="shared" si="1"/>
        <v>13800</v>
      </c>
      <c r="M39" s="4"/>
      <c r="N39" s="4">
        <v>3</v>
      </c>
      <c r="O39" s="30">
        <f t="shared" si="2"/>
        <v>3</v>
      </c>
    </row>
    <row r="40" spans="1:15" ht="45">
      <c r="A40" s="16" t="s">
        <v>16</v>
      </c>
      <c r="B40" s="16" t="s">
        <v>17</v>
      </c>
      <c r="C40">
        <v>3016000002443</v>
      </c>
      <c r="D40" s="4" t="s">
        <v>319</v>
      </c>
      <c r="E40" s="12">
        <v>35</v>
      </c>
      <c r="F40" s="44" t="s">
        <v>133</v>
      </c>
      <c r="G40" s="46" t="s">
        <v>134</v>
      </c>
      <c r="H40" s="47" t="s">
        <v>135</v>
      </c>
      <c r="I40" s="17">
        <v>19.06</v>
      </c>
      <c r="J40" s="18" t="s">
        <v>136</v>
      </c>
      <c r="K40" s="18" t="s">
        <v>137</v>
      </c>
      <c r="L40" s="68">
        <f t="shared" si="1"/>
        <v>1048.3</v>
      </c>
      <c r="M40" s="4">
        <v>55</v>
      </c>
      <c r="N40" s="4"/>
      <c r="O40" s="30">
        <f t="shared" si="2"/>
        <v>55</v>
      </c>
    </row>
    <row r="41" spans="1:15" ht="135">
      <c r="A41" s="16" t="s">
        <v>16</v>
      </c>
      <c r="B41" s="16" t="s">
        <v>17</v>
      </c>
      <c r="C41" s="42" t="s">
        <v>138</v>
      </c>
      <c r="D41" s="4" t="s">
        <v>320</v>
      </c>
      <c r="E41" s="12">
        <v>36</v>
      </c>
      <c r="F41" s="44" t="s">
        <v>139</v>
      </c>
      <c r="G41" s="46" t="s">
        <v>140</v>
      </c>
      <c r="H41" s="47" t="s">
        <v>20</v>
      </c>
      <c r="I41" s="17">
        <v>5175</v>
      </c>
      <c r="J41" s="18" t="s">
        <v>34</v>
      </c>
      <c r="K41" s="18" t="s">
        <v>35</v>
      </c>
      <c r="L41" s="68">
        <f t="shared" si="1"/>
        <v>5175</v>
      </c>
      <c r="M41" s="4"/>
      <c r="N41" s="4">
        <v>1</v>
      </c>
      <c r="O41" s="30">
        <f t="shared" si="2"/>
        <v>1</v>
      </c>
    </row>
    <row r="42" spans="1:15" ht="146.25">
      <c r="A42" s="16" t="s">
        <v>16</v>
      </c>
      <c r="B42" s="16" t="s">
        <v>17</v>
      </c>
      <c r="C42" s="42" t="s">
        <v>141</v>
      </c>
      <c r="D42" s="4" t="s">
        <v>320</v>
      </c>
      <c r="E42" s="12">
        <v>37</v>
      </c>
      <c r="F42" s="44" t="s">
        <v>142</v>
      </c>
      <c r="G42" s="46" t="s">
        <v>143</v>
      </c>
      <c r="H42" s="47" t="s">
        <v>20</v>
      </c>
      <c r="I42" s="17">
        <v>6710</v>
      </c>
      <c r="J42" s="63" t="s">
        <v>144</v>
      </c>
      <c r="K42" s="64" t="s">
        <v>145</v>
      </c>
      <c r="L42" s="68">
        <f t="shared" si="1"/>
        <v>6710</v>
      </c>
      <c r="M42" s="4"/>
      <c r="N42" s="4">
        <v>1</v>
      </c>
      <c r="O42" s="30">
        <f t="shared" si="2"/>
        <v>1</v>
      </c>
    </row>
    <row r="43" spans="1:15" ht="45">
      <c r="A43" s="16" t="s">
        <v>16</v>
      </c>
      <c r="B43" s="16" t="s">
        <v>17</v>
      </c>
      <c r="C43" s="42" t="s">
        <v>146</v>
      </c>
      <c r="D43" s="4" t="s">
        <v>324</v>
      </c>
      <c r="E43" s="12">
        <v>38</v>
      </c>
      <c r="F43" s="44" t="s">
        <v>147</v>
      </c>
      <c r="G43" s="46" t="s">
        <v>148</v>
      </c>
      <c r="H43" s="47" t="s">
        <v>33</v>
      </c>
      <c r="I43" s="17">
        <v>291.83</v>
      </c>
      <c r="J43" s="18" t="s">
        <v>136</v>
      </c>
      <c r="K43" s="18" t="s">
        <v>137</v>
      </c>
      <c r="L43" s="68">
        <f t="shared" si="1"/>
        <v>4377.45</v>
      </c>
      <c r="M43" s="4">
        <v>15</v>
      </c>
      <c r="N43" s="4"/>
      <c r="O43" s="30">
        <f t="shared" si="2"/>
        <v>15</v>
      </c>
    </row>
    <row r="44" spans="1:15" s="66" customFormat="1" ht="213.75">
      <c r="A44" s="52" t="s">
        <v>16</v>
      </c>
      <c r="B44" s="52" t="s">
        <v>17</v>
      </c>
      <c r="C44" s="53" t="s">
        <v>149</v>
      </c>
      <c r="D44" s="60"/>
      <c r="E44" s="54">
        <v>39</v>
      </c>
      <c r="F44" s="55" t="s">
        <v>150</v>
      </c>
      <c r="G44" s="56" t="s">
        <v>151</v>
      </c>
      <c r="H44" s="57" t="s">
        <v>20</v>
      </c>
      <c r="I44" s="58" t="s">
        <v>44</v>
      </c>
      <c r="J44" s="59" t="s">
        <v>44</v>
      </c>
      <c r="K44" s="59" t="s">
        <v>44</v>
      </c>
      <c r="L44" s="68"/>
      <c r="M44" s="60">
        <v>30</v>
      </c>
      <c r="N44" s="60"/>
      <c r="O44" s="65">
        <f t="shared" si="2"/>
        <v>30</v>
      </c>
    </row>
    <row r="45" spans="1:15" s="66" customFormat="1" ht="56.25">
      <c r="A45" s="52" t="s">
        <v>16</v>
      </c>
      <c r="B45" s="52" t="s">
        <v>17</v>
      </c>
      <c r="C45" s="53" t="s">
        <v>152</v>
      </c>
      <c r="D45" s="60"/>
      <c r="E45" s="54">
        <v>40</v>
      </c>
      <c r="F45" s="55" t="s">
        <v>153</v>
      </c>
      <c r="G45" s="56" t="s">
        <v>154</v>
      </c>
      <c r="H45" s="57" t="s">
        <v>33</v>
      </c>
      <c r="I45" s="58" t="s">
        <v>44</v>
      </c>
      <c r="J45" s="59" t="s">
        <v>44</v>
      </c>
      <c r="K45" s="59" t="s">
        <v>44</v>
      </c>
      <c r="L45" s="68"/>
      <c r="M45" s="60">
        <v>1</v>
      </c>
      <c r="N45" s="60"/>
      <c r="O45" s="65">
        <f t="shared" si="2"/>
        <v>1</v>
      </c>
    </row>
    <row r="46" spans="1:15" ht="67.5">
      <c r="A46" s="16" t="s">
        <v>16</v>
      </c>
      <c r="B46" s="16" t="s">
        <v>17</v>
      </c>
      <c r="C46" s="42" t="s">
        <v>155</v>
      </c>
      <c r="D46" s="4" t="s">
        <v>320</v>
      </c>
      <c r="E46" s="12">
        <v>41</v>
      </c>
      <c r="F46" s="44" t="s">
        <v>156</v>
      </c>
      <c r="G46" s="46" t="s">
        <v>157</v>
      </c>
      <c r="H46" s="47" t="s">
        <v>20</v>
      </c>
      <c r="I46" s="17">
        <v>13700</v>
      </c>
      <c r="J46" s="18" t="s">
        <v>158</v>
      </c>
      <c r="K46" s="18" t="s">
        <v>159</v>
      </c>
      <c r="L46" s="68">
        <f t="shared" si="1"/>
        <v>13700</v>
      </c>
      <c r="M46" s="4"/>
      <c r="N46" s="4">
        <v>1</v>
      </c>
      <c r="O46" s="30">
        <f t="shared" si="2"/>
        <v>1</v>
      </c>
    </row>
    <row r="47" spans="1:15" ht="90">
      <c r="A47" s="16" t="s">
        <v>16</v>
      </c>
      <c r="B47" s="16" t="s">
        <v>17</v>
      </c>
      <c r="C47">
        <v>5234000480799</v>
      </c>
      <c r="D47" s="4" t="s">
        <v>320</v>
      </c>
      <c r="E47" s="12">
        <v>42</v>
      </c>
      <c r="F47" s="44" t="s">
        <v>160</v>
      </c>
      <c r="G47" s="46" t="s">
        <v>161</v>
      </c>
      <c r="H47" s="47" t="s">
        <v>20</v>
      </c>
      <c r="I47" s="17">
        <v>4100</v>
      </c>
      <c r="J47" s="18" t="s">
        <v>162</v>
      </c>
      <c r="K47" s="18" t="s">
        <v>163</v>
      </c>
      <c r="L47" s="68">
        <f t="shared" si="1"/>
        <v>4100</v>
      </c>
      <c r="M47" s="4"/>
      <c r="N47" s="4">
        <v>1</v>
      </c>
      <c r="O47" s="30">
        <f t="shared" si="2"/>
        <v>1</v>
      </c>
    </row>
    <row r="48" spans="1:15" s="66" customFormat="1" ht="45">
      <c r="A48" s="52" t="s">
        <v>16</v>
      </c>
      <c r="B48" s="52" t="s">
        <v>17</v>
      </c>
      <c r="C48" s="53" t="s">
        <v>164</v>
      </c>
      <c r="D48" s="60"/>
      <c r="E48" s="54">
        <v>43</v>
      </c>
      <c r="F48" s="55" t="s">
        <v>165</v>
      </c>
      <c r="G48" s="56" t="s">
        <v>166</v>
      </c>
      <c r="H48" s="57" t="s">
        <v>33</v>
      </c>
      <c r="I48" s="58" t="s">
        <v>44</v>
      </c>
      <c r="J48" s="59" t="s">
        <v>44</v>
      </c>
      <c r="K48" s="59" t="s">
        <v>44</v>
      </c>
      <c r="L48" s="68"/>
      <c r="M48" s="60">
        <v>10</v>
      </c>
      <c r="N48" s="60"/>
      <c r="O48" s="65">
        <f t="shared" si="2"/>
        <v>10</v>
      </c>
    </row>
    <row r="49" spans="1:15" s="66" customFormat="1" ht="45">
      <c r="A49" s="52" t="s">
        <v>16</v>
      </c>
      <c r="B49" s="52" t="s">
        <v>17</v>
      </c>
      <c r="C49" s="53" t="s">
        <v>167</v>
      </c>
      <c r="D49" s="60"/>
      <c r="E49" s="54">
        <v>44</v>
      </c>
      <c r="F49" s="55" t="s">
        <v>168</v>
      </c>
      <c r="G49" s="56" t="s">
        <v>169</v>
      </c>
      <c r="H49" s="57" t="s">
        <v>33</v>
      </c>
      <c r="I49" s="58" t="s">
        <v>44</v>
      </c>
      <c r="J49" s="59" t="s">
        <v>44</v>
      </c>
      <c r="K49" s="59" t="s">
        <v>44</v>
      </c>
      <c r="L49" s="68"/>
      <c r="M49" s="60">
        <v>4</v>
      </c>
      <c r="N49" s="60"/>
      <c r="O49" s="65">
        <f t="shared" si="2"/>
        <v>4</v>
      </c>
    </row>
    <row r="50" spans="1:15" s="66" customFormat="1" ht="33.75">
      <c r="A50" s="52" t="s">
        <v>16</v>
      </c>
      <c r="B50" s="52" t="s">
        <v>17</v>
      </c>
      <c r="C50" s="53" t="s">
        <v>170</v>
      </c>
      <c r="D50" s="60"/>
      <c r="E50" s="54">
        <v>45</v>
      </c>
      <c r="F50" s="55" t="s">
        <v>171</v>
      </c>
      <c r="G50" s="56" t="s">
        <v>172</v>
      </c>
      <c r="H50" s="57" t="s">
        <v>33</v>
      </c>
      <c r="I50" s="58" t="s">
        <v>44</v>
      </c>
      <c r="J50" s="59" t="s">
        <v>44</v>
      </c>
      <c r="K50" s="59" t="s">
        <v>44</v>
      </c>
      <c r="L50" s="68"/>
      <c r="M50" s="60">
        <v>15</v>
      </c>
      <c r="N50" s="60"/>
      <c r="O50" s="65">
        <f t="shared" si="2"/>
        <v>15</v>
      </c>
    </row>
    <row r="51" spans="1:15" s="66" customFormat="1" ht="33.75">
      <c r="A51" s="52" t="s">
        <v>16</v>
      </c>
      <c r="B51" s="52" t="s">
        <v>17</v>
      </c>
      <c r="C51" s="53" t="s">
        <v>173</v>
      </c>
      <c r="D51" s="145"/>
      <c r="E51" s="54">
        <v>46</v>
      </c>
      <c r="F51" s="55" t="s">
        <v>174</v>
      </c>
      <c r="G51" s="56" t="s">
        <v>175</v>
      </c>
      <c r="H51" s="57" t="s">
        <v>135</v>
      </c>
      <c r="I51" s="58" t="s">
        <v>44</v>
      </c>
      <c r="J51" s="59" t="s">
        <v>44</v>
      </c>
      <c r="K51" s="59" t="s">
        <v>44</v>
      </c>
      <c r="L51" s="68"/>
      <c r="M51" s="60">
        <v>100</v>
      </c>
      <c r="N51" s="60"/>
      <c r="O51" s="65">
        <f t="shared" si="2"/>
        <v>100</v>
      </c>
    </row>
    <row r="52" spans="1:15" ht="33.75">
      <c r="A52" s="16" t="s">
        <v>16</v>
      </c>
      <c r="B52" s="16" t="s">
        <v>17</v>
      </c>
      <c r="C52" s="42" t="s">
        <v>176</v>
      </c>
      <c r="D52" s="4" t="s">
        <v>322</v>
      </c>
      <c r="E52" s="12">
        <v>47</v>
      </c>
      <c r="F52" s="44" t="s">
        <v>177</v>
      </c>
      <c r="G52" s="46" t="s">
        <v>178</v>
      </c>
      <c r="H52" s="47" t="s">
        <v>25</v>
      </c>
      <c r="I52" s="17">
        <v>9.89</v>
      </c>
      <c r="J52" s="18" t="s">
        <v>179</v>
      </c>
      <c r="K52" s="18" t="s">
        <v>180</v>
      </c>
      <c r="L52" s="68">
        <f t="shared" si="1"/>
        <v>494.5</v>
      </c>
      <c r="M52" s="4">
        <v>50</v>
      </c>
      <c r="N52" s="4"/>
      <c r="O52" s="30">
        <f t="shared" si="2"/>
        <v>50</v>
      </c>
    </row>
    <row r="53" spans="1:15" ht="45">
      <c r="A53" s="16" t="s">
        <v>16</v>
      </c>
      <c r="B53" s="16" t="s">
        <v>17</v>
      </c>
      <c r="C53" s="42" t="s">
        <v>181</v>
      </c>
      <c r="D53" s="4" t="s">
        <v>322</v>
      </c>
      <c r="E53" s="12">
        <v>48</v>
      </c>
      <c r="F53" s="44" t="s">
        <v>182</v>
      </c>
      <c r="G53" s="46" t="s">
        <v>183</v>
      </c>
      <c r="H53" s="47" t="s">
        <v>135</v>
      </c>
      <c r="I53" s="17">
        <v>7.5</v>
      </c>
      <c r="J53" s="18" t="s">
        <v>179</v>
      </c>
      <c r="K53" s="18" t="s">
        <v>180</v>
      </c>
      <c r="L53" s="68">
        <f t="shared" si="1"/>
        <v>375</v>
      </c>
      <c r="M53" s="4">
        <v>50</v>
      </c>
      <c r="N53" s="4"/>
      <c r="O53" s="30">
        <f t="shared" si="2"/>
        <v>50</v>
      </c>
    </row>
    <row r="54" spans="1:15" s="66" customFormat="1" ht="33.75">
      <c r="A54" s="52" t="s">
        <v>16</v>
      </c>
      <c r="B54" s="52" t="s">
        <v>17</v>
      </c>
      <c r="C54" s="53" t="s">
        <v>184</v>
      </c>
      <c r="D54" s="60"/>
      <c r="E54" s="54">
        <v>49</v>
      </c>
      <c r="F54" s="55" t="s">
        <v>185</v>
      </c>
      <c r="G54" s="56" t="s">
        <v>186</v>
      </c>
      <c r="H54" s="57" t="s">
        <v>20</v>
      </c>
      <c r="I54" s="58" t="s">
        <v>44</v>
      </c>
      <c r="J54" s="59" t="s">
        <v>44</v>
      </c>
      <c r="K54" s="59" t="s">
        <v>44</v>
      </c>
      <c r="L54" s="68"/>
      <c r="M54" s="60"/>
      <c r="N54" s="60">
        <v>2</v>
      </c>
      <c r="O54" s="65">
        <f t="shared" si="2"/>
        <v>2</v>
      </c>
    </row>
    <row r="55" spans="1:15" s="66" customFormat="1" ht="45">
      <c r="A55" s="52" t="s">
        <v>16</v>
      </c>
      <c r="B55" s="52" t="s">
        <v>17</v>
      </c>
      <c r="C55" s="53" t="s">
        <v>187</v>
      </c>
      <c r="D55" s="60"/>
      <c r="E55" s="54">
        <v>50</v>
      </c>
      <c r="F55" s="55" t="s">
        <v>188</v>
      </c>
      <c r="G55" s="56" t="s">
        <v>189</v>
      </c>
      <c r="H55" s="57" t="s">
        <v>33</v>
      </c>
      <c r="I55" s="58" t="s">
        <v>44</v>
      </c>
      <c r="J55" s="59" t="s">
        <v>44</v>
      </c>
      <c r="K55" s="59" t="s">
        <v>44</v>
      </c>
      <c r="L55" s="68"/>
      <c r="M55" s="60">
        <v>2</v>
      </c>
      <c r="N55" s="60"/>
      <c r="O55" s="65">
        <f t="shared" si="2"/>
        <v>2</v>
      </c>
    </row>
    <row r="56" spans="1:15" ht="135">
      <c r="A56" s="16" t="s">
        <v>16</v>
      </c>
      <c r="B56" s="16" t="s">
        <v>17</v>
      </c>
      <c r="C56" s="42" t="s">
        <v>190</v>
      </c>
      <c r="D56" s="4" t="s">
        <v>315</v>
      </c>
      <c r="E56" s="12">
        <v>51</v>
      </c>
      <c r="F56" s="44" t="s">
        <v>191</v>
      </c>
      <c r="G56" s="46" t="s">
        <v>192</v>
      </c>
      <c r="H56" s="47" t="s">
        <v>20</v>
      </c>
      <c r="I56" s="17">
        <v>3050</v>
      </c>
      <c r="J56" s="18" t="s">
        <v>21</v>
      </c>
      <c r="K56" s="18" t="s">
        <v>22</v>
      </c>
      <c r="L56" s="68">
        <f t="shared" si="1"/>
        <v>3050</v>
      </c>
      <c r="M56" s="4"/>
      <c r="N56" s="4">
        <v>1</v>
      </c>
      <c r="O56" s="30">
        <f t="shared" si="2"/>
        <v>1</v>
      </c>
    </row>
    <row r="57" spans="1:15" ht="33.75">
      <c r="A57" s="16" t="s">
        <v>16</v>
      </c>
      <c r="B57" s="16" t="s">
        <v>17</v>
      </c>
      <c r="C57" s="42" t="s">
        <v>193</v>
      </c>
      <c r="D57" s="4" t="s">
        <v>321</v>
      </c>
      <c r="E57" s="12">
        <v>52</v>
      </c>
      <c r="F57" s="44" t="s">
        <v>194</v>
      </c>
      <c r="G57" s="46" t="s">
        <v>195</v>
      </c>
      <c r="H57" s="47" t="s">
        <v>20</v>
      </c>
      <c r="I57" s="17">
        <v>13295</v>
      </c>
      <c r="J57" s="18" t="s">
        <v>21</v>
      </c>
      <c r="K57" s="18" t="s">
        <v>22</v>
      </c>
      <c r="L57" s="68">
        <f t="shared" si="1"/>
        <v>13295</v>
      </c>
      <c r="M57" s="4"/>
      <c r="N57" s="4">
        <v>1</v>
      </c>
      <c r="O57" s="30">
        <f t="shared" si="2"/>
        <v>1</v>
      </c>
    </row>
    <row r="58" spans="1:15" ht="45">
      <c r="A58" s="16" t="s">
        <v>16</v>
      </c>
      <c r="B58" s="16" t="s">
        <v>17</v>
      </c>
      <c r="C58" s="42" t="s">
        <v>196</v>
      </c>
      <c r="D58" s="4" t="s">
        <v>315</v>
      </c>
      <c r="E58" s="12">
        <v>53</v>
      </c>
      <c r="F58" s="44" t="s">
        <v>197</v>
      </c>
      <c r="G58" s="46" t="s">
        <v>198</v>
      </c>
      <c r="H58" s="47" t="s">
        <v>20</v>
      </c>
      <c r="I58" s="17">
        <v>45618</v>
      </c>
      <c r="J58" s="18" t="s">
        <v>21</v>
      </c>
      <c r="K58" s="18" t="s">
        <v>22</v>
      </c>
      <c r="L58" s="68">
        <f t="shared" si="1"/>
        <v>45618</v>
      </c>
      <c r="M58" s="4"/>
      <c r="N58" s="4">
        <v>1</v>
      </c>
      <c r="O58" s="30">
        <f t="shared" si="2"/>
        <v>1</v>
      </c>
    </row>
    <row r="59" spans="1:15" ht="22.5">
      <c r="A59" s="16" t="s">
        <v>16</v>
      </c>
      <c r="B59" s="16" t="s">
        <v>17</v>
      </c>
      <c r="C59" s="42" t="s">
        <v>199</v>
      </c>
      <c r="D59" s="4" t="s">
        <v>322</v>
      </c>
      <c r="E59" s="12">
        <v>54</v>
      </c>
      <c r="F59" s="44" t="s">
        <v>200</v>
      </c>
      <c r="G59" s="46" t="s">
        <v>201</v>
      </c>
      <c r="H59" s="47" t="s">
        <v>25</v>
      </c>
      <c r="I59" s="17">
        <v>2.83</v>
      </c>
      <c r="J59" s="18" t="s">
        <v>202</v>
      </c>
      <c r="K59" s="18" t="s">
        <v>203</v>
      </c>
      <c r="L59" s="68">
        <f t="shared" si="1"/>
        <v>283</v>
      </c>
      <c r="M59" s="4">
        <v>100</v>
      </c>
      <c r="N59" s="4"/>
      <c r="O59" s="30">
        <f t="shared" si="2"/>
        <v>100</v>
      </c>
    </row>
    <row r="60" spans="1:15" s="66" customFormat="1" ht="22.5">
      <c r="A60" s="52" t="s">
        <v>16</v>
      </c>
      <c r="B60" s="52" t="s">
        <v>17</v>
      </c>
      <c r="C60" s="53" t="s">
        <v>204</v>
      </c>
      <c r="D60" s="60"/>
      <c r="E60" s="54">
        <v>55</v>
      </c>
      <c r="F60" s="55" t="s">
        <v>205</v>
      </c>
      <c r="G60" s="56" t="s">
        <v>206</v>
      </c>
      <c r="H60" s="57" t="s">
        <v>135</v>
      </c>
      <c r="I60" s="58" t="s">
        <v>44</v>
      </c>
      <c r="J60" s="59" t="s">
        <v>44</v>
      </c>
      <c r="K60" s="59" t="s">
        <v>44</v>
      </c>
      <c r="L60" s="68"/>
      <c r="M60" s="60">
        <v>40</v>
      </c>
      <c r="N60" s="60"/>
      <c r="O60" s="65">
        <f t="shared" si="2"/>
        <v>40</v>
      </c>
    </row>
    <row r="61" spans="1:15" s="66" customFormat="1" ht="45">
      <c r="A61" s="52"/>
      <c r="B61" s="52"/>
      <c r="C61" s="53" t="s">
        <v>207</v>
      </c>
      <c r="D61" s="60"/>
      <c r="E61" s="54">
        <v>56</v>
      </c>
      <c r="F61" s="55" t="s">
        <v>208</v>
      </c>
      <c r="G61" s="56" t="s">
        <v>209</v>
      </c>
      <c r="H61" s="57" t="s">
        <v>33</v>
      </c>
      <c r="I61" s="58" t="s">
        <v>44</v>
      </c>
      <c r="J61" s="59" t="s">
        <v>44</v>
      </c>
      <c r="K61" s="59" t="s">
        <v>44</v>
      </c>
      <c r="L61" s="68"/>
      <c r="M61" s="60">
        <v>20</v>
      </c>
      <c r="N61" s="60"/>
      <c r="O61" s="65">
        <f t="shared" si="2"/>
        <v>20</v>
      </c>
    </row>
    <row r="62" spans="1:15" ht="33.75">
      <c r="A62" s="16"/>
      <c r="B62" s="16"/>
      <c r="C62" s="42" t="s">
        <v>210</v>
      </c>
      <c r="D62" s="4" t="s">
        <v>313</v>
      </c>
      <c r="E62" s="12">
        <v>57</v>
      </c>
      <c r="F62" s="44" t="s">
        <v>211</v>
      </c>
      <c r="G62" s="46" t="s">
        <v>212</v>
      </c>
      <c r="H62" s="47" t="s">
        <v>20</v>
      </c>
      <c r="I62" s="17">
        <v>353.5</v>
      </c>
      <c r="J62" s="18" t="s">
        <v>21</v>
      </c>
      <c r="K62" s="18" t="s">
        <v>22</v>
      </c>
      <c r="L62" s="68">
        <f t="shared" si="1"/>
        <v>1767.5</v>
      </c>
      <c r="M62" s="4"/>
      <c r="N62" s="4">
        <v>5</v>
      </c>
      <c r="O62" s="30">
        <f t="shared" si="2"/>
        <v>5</v>
      </c>
    </row>
    <row r="63" spans="1:15" ht="409.5">
      <c r="A63" s="16"/>
      <c r="B63" s="16"/>
      <c r="C63" s="42" t="s">
        <v>213</v>
      </c>
      <c r="D63" s="4" t="s">
        <v>317</v>
      </c>
      <c r="E63" s="12">
        <v>58</v>
      </c>
      <c r="F63" s="44" t="s">
        <v>214</v>
      </c>
      <c r="G63" s="46" t="s">
        <v>215</v>
      </c>
      <c r="H63" s="47" t="s">
        <v>20</v>
      </c>
      <c r="I63" s="17">
        <v>109150</v>
      </c>
      <c r="J63" s="18" t="s">
        <v>216</v>
      </c>
      <c r="K63" s="18" t="s">
        <v>217</v>
      </c>
      <c r="L63" s="68">
        <f t="shared" si="1"/>
        <v>109150</v>
      </c>
      <c r="M63" s="4"/>
      <c r="N63" s="4">
        <v>1</v>
      </c>
      <c r="O63" s="30">
        <f t="shared" si="2"/>
        <v>1</v>
      </c>
    </row>
    <row r="64" spans="1:15" ht="45">
      <c r="A64" s="16"/>
      <c r="B64" s="16"/>
      <c r="C64" s="42" t="s">
        <v>218</v>
      </c>
      <c r="D64" s="4" t="s">
        <v>319</v>
      </c>
      <c r="E64" s="12">
        <v>59</v>
      </c>
      <c r="F64" s="44" t="s">
        <v>219</v>
      </c>
      <c r="G64" s="46" t="s">
        <v>220</v>
      </c>
      <c r="H64" s="47" t="s">
        <v>20</v>
      </c>
      <c r="I64" s="17">
        <v>135.99</v>
      </c>
      <c r="J64" s="18" t="s">
        <v>221</v>
      </c>
      <c r="K64" s="18" t="s">
        <v>222</v>
      </c>
      <c r="L64" s="68">
        <f t="shared" si="1"/>
        <v>407.97</v>
      </c>
      <c r="M64" s="4"/>
      <c r="N64" s="4">
        <v>3</v>
      </c>
      <c r="O64" s="30">
        <f t="shared" si="2"/>
        <v>3</v>
      </c>
    </row>
    <row r="65" spans="1:15" ht="45">
      <c r="A65" s="16"/>
      <c r="B65" s="16"/>
      <c r="C65" s="42" t="s">
        <v>223</v>
      </c>
      <c r="D65" s="4" t="s">
        <v>319</v>
      </c>
      <c r="E65" s="12">
        <v>60</v>
      </c>
      <c r="F65" s="44" t="s">
        <v>224</v>
      </c>
      <c r="G65" s="46" t="s">
        <v>225</v>
      </c>
      <c r="H65" s="47" t="s">
        <v>20</v>
      </c>
      <c r="I65" s="17">
        <v>129.99</v>
      </c>
      <c r="J65" s="18" t="s">
        <v>221</v>
      </c>
      <c r="K65" s="18" t="s">
        <v>222</v>
      </c>
      <c r="L65" s="68">
        <f t="shared" si="1"/>
        <v>389.97</v>
      </c>
      <c r="M65" s="4"/>
      <c r="N65" s="4">
        <v>3</v>
      </c>
      <c r="O65" s="30">
        <f t="shared" si="2"/>
        <v>3</v>
      </c>
    </row>
    <row r="66" spans="1:15" ht="45">
      <c r="A66" s="16"/>
      <c r="B66" s="16"/>
      <c r="C66" s="42" t="s">
        <v>226</v>
      </c>
      <c r="D66" s="4" t="s">
        <v>319</v>
      </c>
      <c r="E66" s="12">
        <v>61</v>
      </c>
      <c r="F66" s="44" t="s">
        <v>227</v>
      </c>
      <c r="G66" s="46" t="s">
        <v>228</v>
      </c>
      <c r="H66" s="47" t="s">
        <v>20</v>
      </c>
      <c r="I66" s="17">
        <v>139.99</v>
      </c>
      <c r="J66" s="18" t="s">
        <v>221</v>
      </c>
      <c r="K66" s="18" t="s">
        <v>222</v>
      </c>
      <c r="L66" s="68">
        <f t="shared" si="1"/>
        <v>419.97</v>
      </c>
      <c r="M66" s="4"/>
      <c r="N66" s="4">
        <v>3</v>
      </c>
      <c r="O66" s="30">
        <f t="shared" si="2"/>
        <v>3</v>
      </c>
    </row>
    <row r="67" spans="1:15" ht="101.25">
      <c r="A67" s="16"/>
      <c r="B67" s="16"/>
      <c r="C67" s="42" t="s">
        <v>229</v>
      </c>
      <c r="D67" s="4" t="s">
        <v>320</v>
      </c>
      <c r="E67" s="12">
        <v>62</v>
      </c>
      <c r="F67" s="44" t="s">
        <v>230</v>
      </c>
      <c r="G67" s="46" t="s">
        <v>231</v>
      </c>
      <c r="H67" s="47" t="s">
        <v>20</v>
      </c>
      <c r="I67" s="17">
        <v>140000</v>
      </c>
      <c r="J67" s="18" t="s">
        <v>21</v>
      </c>
      <c r="K67" s="18" t="s">
        <v>22</v>
      </c>
      <c r="L67" s="68">
        <f t="shared" si="1"/>
        <v>140000</v>
      </c>
      <c r="M67" s="4"/>
      <c r="N67" s="4">
        <v>1</v>
      </c>
      <c r="O67" s="30">
        <f t="shared" si="2"/>
        <v>1</v>
      </c>
    </row>
    <row r="68" spans="1:15" ht="101.25">
      <c r="A68" s="16"/>
      <c r="B68" s="16"/>
      <c r="C68" s="42" t="s">
        <v>232</v>
      </c>
      <c r="D68" s="4" t="s">
        <v>320</v>
      </c>
      <c r="E68" s="12">
        <v>63</v>
      </c>
      <c r="F68" s="44" t="s">
        <v>233</v>
      </c>
      <c r="G68" s="46" t="s">
        <v>234</v>
      </c>
      <c r="H68" s="47" t="s">
        <v>20</v>
      </c>
      <c r="I68" s="17">
        <v>162425</v>
      </c>
      <c r="J68" s="18" t="s">
        <v>21</v>
      </c>
      <c r="K68" s="18" t="s">
        <v>22</v>
      </c>
      <c r="L68" s="68">
        <f t="shared" si="1"/>
        <v>162425</v>
      </c>
      <c r="M68" s="4"/>
      <c r="N68" s="4">
        <v>1</v>
      </c>
      <c r="O68" s="30">
        <f t="shared" si="2"/>
        <v>1</v>
      </c>
    </row>
    <row r="69" spans="1:15" ht="123.75">
      <c r="A69" s="16"/>
      <c r="B69" s="16"/>
      <c r="C69" s="42" t="s">
        <v>235</v>
      </c>
      <c r="D69" s="4" t="s">
        <v>320</v>
      </c>
      <c r="E69" s="12">
        <v>64</v>
      </c>
      <c r="F69" s="44" t="s">
        <v>236</v>
      </c>
      <c r="G69" s="46" t="s">
        <v>237</v>
      </c>
      <c r="H69" s="47" t="s">
        <v>20</v>
      </c>
      <c r="I69" s="17">
        <v>111085</v>
      </c>
      <c r="J69" s="18" t="s">
        <v>21</v>
      </c>
      <c r="K69" s="18" t="s">
        <v>22</v>
      </c>
      <c r="L69" s="68">
        <f t="shared" si="1"/>
        <v>111085</v>
      </c>
      <c r="M69" s="4"/>
      <c r="N69" s="4">
        <v>1</v>
      </c>
      <c r="O69" s="30">
        <f t="shared" si="2"/>
        <v>1</v>
      </c>
    </row>
    <row r="70" spans="1:15" s="66" customFormat="1" ht="56.25">
      <c r="A70" s="52"/>
      <c r="B70" s="52"/>
      <c r="C70" s="53" t="s">
        <v>238</v>
      </c>
      <c r="D70" s="60"/>
      <c r="E70" s="54">
        <v>65</v>
      </c>
      <c r="F70" s="55" t="s">
        <v>239</v>
      </c>
      <c r="G70" s="56" t="s">
        <v>240</v>
      </c>
      <c r="H70" s="57" t="s">
        <v>33</v>
      </c>
      <c r="I70" s="58" t="s">
        <v>44</v>
      </c>
      <c r="J70" s="59" t="s">
        <v>44</v>
      </c>
      <c r="K70" s="59" t="s">
        <v>44</v>
      </c>
      <c r="L70" s="68"/>
      <c r="M70" s="60">
        <v>50</v>
      </c>
      <c r="N70" s="60"/>
      <c r="O70" s="65">
        <f aca="true" t="shared" si="3" ref="O70:O98">SUM(M70:N70)</f>
        <v>50</v>
      </c>
    </row>
    <row r="71" spans="1:15" ht="67.5">
      <c r="A71" s="16"/>
      <c r="B71" s="16"/>
      <c r="C71" s="42" t="s">
        <v>241</v>
      </c>
      <c r="D71" s="4" t="s">
        <v>323</v>
      </c>
      <c r="E71" s="12">
        <v>66</v>
      </c>
      <c r="F71" s="44" t="s">
        <v>242</v>
      </c>
      <c r="G71" s="46" t="s">
        <v>243</v>
      </c>
      <c r="H71" s="47" t="s">
        <v>33</v>
      </c>
      <c r="I71" s="17">
        <v>195.37</v>
      </c>
      <c r="J71" s="18" t="s">
        <v>136</v>
      </c>
      <c r="K71" s="18" t="s">
        <v>137</v>
      </c>
      <c r="L71" s="68">
        <f aca="true" t="shared" si="4" ref="L71:L95">I71*O71</f>
        <v>2930.55</v>
      </c>
      <c r="M71" s="4">
        <v>15</v>
      </c>
      <c r="N71" s="4"/>
      <c r="O71" s="30">
        <f t="shared" si="3"/>
        <v>15</v>
      </c>
    </row>
    <row r="72" spans="1:15" s="66" customFormat="1" ht="67.5">
      <c r="A72" s="52"/>
      <c r="B72" s="52"/>
      <c r="C72" s="53" t="s">
        <v>244</v>
      </c>
      <c r="D72" s="60"/>
      <c r="E72" s="54">
        <v>67</v>
      </c>
      <c r="F72" s="55" t="s">
        <v>245</v>
      </c>
      <c r="G72" s="56" t="s">
        <v>246</v>
      </c>
      <c r="H72" s="57" t="s">
        <v>33</v>
      </c>
      <c r="I72" s="58" t="s">
        <v>44</v>
      </c>
      <c r="J72" s="59" t="s">
        <v>44</v>
      </c>
      <c r="K72" s="59" t="s">
        <v>44</v>
      </c>
      <c r="L72" s="68"/>
      <c r="M72" s="60">
        <v>1</v>
      </c>
      <c r="N72" s="60"/>
      <c r="O72" s="65">
        <f t="shared" si="3"/>
        <v>1</v>
      </c>
    </row>
    <row r="73" spans="1:15" ht="22.5">
      <c r="A73" s="16"/>
      <c r="B73" s="16"/>
      <c r="C73" s="42" t="s">
        <v>247</v>
      </c>
      <c r="D73" s="4" t="s">
        <v>322</v>
      </c>
      <c r="E73" s="12">
        <v>68</v>
      </c>
      <c r="F73" s="44" t="s">
        <v>248</v>
      </c>
      <c r="G73" s="46" t="s">
        <v>249</v>
      </c>
      <c r="H73" s="47" t="s">
        <v>33</v>
      </c>
      <c r="I73" s="17">
        <v>0.4</v>
      </c>
      <c r="J73" s="18" t="s">
        <v>250</v>
      </c>
      <c r="K73" s="18" t="s">
        <v>251</v>
      </c>
      <c r="L73" s="68">
        <f t="shared" si="4"/>
        <v>80</v>
      </c>
      <c r="M73" s="4">
        <v>200</v>
      </c>
      <c r="N73" s="4"/>
      <c r="O73" s="30">
        <f t="shared" si="3"/>
        <v>200</v>
      </c>
    </row>
    <row r="74" spans="1:15" s="66" customFormat="1" ht="22.5">
      <c r="A74" s="52"/>
      <c r="B74" s="52"/>
      <c r="C74" s="53" t="s">
        <v>252</v>
      </c>
      <c r="D74" s="145"/>
      <c r="E74" s="54">
        <v>69</v>
      </c>
      <c r="F74" s="55" t="s">
        <v>253</v>
      </c>
      <c r="G74" s="56" t="s">
        <v>254</v>
      </c>
      <c r="H74" s="57" t="s">
        <v>33</v>
      </c>
      <c r="I74" s="58" t="s">
        <v>44</v>
      </c>
      <c r="J74" s="59" t="s">
        <v>44</v>
      </c>
      <c r="K74" s="59" t="s">
        <v>44</v>
      </c>
      <c r="L74" s="68"/>
      <c r="M74" s="60">
        <v>15</v>
      </c>
      <c r="N74" s="60"/>
      <c r="O74" s="65">
        <f t="shared" si="3"/>
        <v>15</v>
      </c>
    </row>
    <row r="75" spans="1:15" ht="22.5">
      <c r="A75" s="16"/>
      <c r="B75" s="16"/>
      <c r="C75" s="42" t="s">
        <v>255</v>
      </c>
      <c r="D75" s="4" t="s">
        <v>322</v>
      </c>
      <c r="E75" s="12">
        <v>70</v>
      </c>
      <c r="F75" s="44" t="s">
        <v>256</v>
      </c>
      <c r="G75" s="46" t="s">
        <v>257</v>
      </c>
      <c r="H75" s="47" t="s">
        <v>33</v>
      </c>
      <c r="I75" s="17">
        <v>1.76</v>
      </c>
      <c r="J75" s="18" t="s">
        <v>202</v>
      </c>
      <c r="K75" s="18" t="s">
        <v>203</v>
      </c>
      <c r="L75" s="68">
        <f t="shared" si="4"/>
        <v>176</v>
      </c>
      <c r="M75" s="4">
        <v>100</v>
      </c>
      <c r="N75" s="4"/>
      <c r="O75" s="30">
        <f t="shared" si="3"/>
        <v>100</v>
      </c>
    </row>
    <row r="76" spans="1:15" s="66" customFormat="1" ht="90">
      <c r="A76" s="52"/>
      <c r="B76" s="52"/>
      <c r="C76" s="53" t="s">
        <v>258</v>
      </c>
      <c r="D76" s="60"/>
      <c r="E76" s="54">
        <v>71</v>
      </c>
      <c r="F76" s="55" t="s">
        <v>259</v>
      </c>
      <c r="G76" s="56" t="s">
        <v>260</v>
      </c>
      <c r="H76" s="57" t="s">
        <v>20</v>
      </c>
      <c r="I76" s="58" t="s">
        <v>44</v>
      </c>
      <c r="J76" s="59" t="s">
        <v>44</v>
      </c>
      <c r="K76" s="59" t="s">
        <v>44</v>
      </c>
      <c r="L76" s="68"/>
      <c r="M76" s="60"/>
      <c r="N76" s="60">
        <v>1</v>
      </c>
      <c r="O76" s="65">
        <f t="shared" si="3"/>
        <v>1</v>
      </c>
    </row>
    <row r="77" spans="1:15" ht="168.75">
      <c r="A77" s="16"/>
      <c r="B77" s="16"/>
      <c r="C77">
        <v>5234000480800</v>
      </c>
      <c r="D77" s="4" t="s">
        <v>321</v>
      </c>
      <c r="E77" s="12">
        <v>72</v>
      </c>
      <c r="F77" s="44" t="s">
        <v>261</v>
      </c>
      <c r="G77" s="46" t="s">
        <v>262</v>
      </c>
      <c r="H77" s="47" t="s">
        <v>20</v>
      </c>
      <c r="I77" s="17">
        <v>31999</v>
      </c>
      <c r="J77" s="18" t="s">
        <v>216</v>
      </c>
      <c r="K77" s="18" t="s">
        <v>217</v>
      </c>
      <c r="L77" s="68">
        <f t="shared" si="4"/>
        <v>31999</v>
      </c>
      <c r="M77" s="4"/>
      <c r="N77" s="4">
        <v>1</v>
      </c>
      <c r="O77" s="30">
        <f t="shared" si="3"/>
        <v>1</v>
      </c>
    </row>
    <row r="78" spans="1:15" ht="281.25">
      <c r="A78" s="16"/>
      <c r="B78" s="16"/>
      <c r="C78">
        <v>5234000480801</v>
      </c>
      <c r="D78" s="4" t="s">
        <v>317</v>
      </c>
      <c r="E78" s="12">
        <v>73</v>
      </c>
      <c r="F78" s="44" t="s">
        <v>263</v>
      </c>
      <c r="G78" s="46" t="s">
        <v>264</v>
      </c>
      <c r="H78" s="47" t="s">
        <v>20</v>
      </c>
      <c r="I78" s="17">
        <v>20900</v>
      </c>
      <c r="J78" s="18" t="s">
        <v>51</v>
      </c>
      <c r="K78" s="18" t="s">
        <v>54</v>
      </c>
      <c r="L78" s="68">
        <f t="shared" si="4"/>
        <v>20900</v>
      </c>
      <c r="M78" s="4"/>
      <c r="N78" s="4">
        <v>1</v>
      </c>
      <c r="O78" s="30">
        <f t="shared" si="3"/>
        <v>1</v>
      </c>
    </row>
    <row r="79" spans="1:15" ht="292.5">
      <c r="A79" s="16"/>
      <c r="B79" s="16"/>
      <c r="C79">
        <v>5234000480802</v>
      </c>
      <c r="D79" s="4" t="s">
        <v>317</v>
      </c>
      <c r="E79" s="12">
        <v>74</v>
      </c>
      <c r="F79" s="44" t="s">
        <v>265</v>
      </c>
      <c r="G79" s="46" t="s">
        <v>266</v>
      </c>
      <c r="H79" s="47" t="s">
        <v>20</v>
      </c>
      <c r="I79" s="17">
        <v>28000</v>
      </c>
      <c r="J79" s="18" t="s">
        <v>267</v>
      </c>
      <c r="K79" s="18" t="s">
        <v>268</v>
      </c>
      <c r="L79" s="68">
        <f t="shared" si="4"/>
        <v>28000</v>
      </c>
      <c r="M79" s="4"/>
      <c r="N79" s="4">
        <v>1</v>
      </c>
      <c r="O79" s="30">
        <f t="shared" si="3"/>
        <v>1</v>
      </c>
    </row>
    <row r="80" spans="1:15" s="66" customFormat="1" ht="270">
      <c r="A80" s="52"/>
      <c r="B80" s="52"/>
      <c r="C80" s="53" t="s">
        <v>269</v>
      </c>
      <c r="D80" s="145"/>
      <c r="E80" s="54">
        <v>75</v>
      </c>
      <c r="F80" s="55" t="s">
        <v>270</v>
      </c>
      <c r="G80" s="56" t="s">
        <v>271</v>
      </c>
      <c r="H80" s="57" t="s">
        <v>20</v>
      </c>
      <c r="I80" s="58" t="s">
        <v>44</v>
      </c>
      <c r="J80" s="59" t="s">
        <v>44</v>
      </c>
      <c r="K80" s="59" t="s">
        <v>44</v>
      </c>
      <c r="L80" s="68"/>
      <c r="M80" s="60"/>
      <c r="N80" s="60">
        <v>1</v>
      </c>
      <c r="O80" s="65">
        <f t="shared" si="3"/>
        <v>1</v>
      </c>
    </row>
    <row r="81" spans="1:15" ht="409.5">
      <c r="A81" s="16"/>
      <c r="B81" s="16"/>
      <c r="C81">
        <v>5234000480803</v>
      </c>
      <c r="D81" s="146" t="s">
        <v>317</v>
      </c>
      <c r="E81" s="12">
        <v>76</v>
      </c>
      <c r="F81" s="44" t="s">
        <v>272</v>
      </c>
      <c r="G81" s="46" t="s">
        <v>273</v>
      </c>
      <c r="H81" s="47" t="s">
        <v>20</v>
      </c>
      <c r="I81" s="17">
        <v>73030</v>
      </c>
      <c r="J81" s="18" t="s">
        <v>216</v>
      </c>
      <c r="K81" s="18" t="s">
        <v>217</v>
      </c>
      <c r="L81" s="68">
        <f t="shared" si="4"/>
        <v>73030</v>
      </c>
      <c r="M81" s="4"/>
      <c r="N81" s="4">
        <v>1</v>
      </c>
      <c r="O81" s="30">
        <f t="shared" si="3"/>
        <v>1</v>
      </c>
    </row>
    <row r="82" spans="1:15" ht="409.5">
      <c r="A82" s="16"/>
      <c r="B82" s="16"/>
      <c r="C82">
        <v>5234000480804</v>
      </c>
      <c r="D82" s="4" t="s">
        <v>315</v>
      </c>
      <c r="E82" s="12">
        <v>77</v>
      </c>
      <c r="F82" s="44" t="s">
        <v>274</v>
      </c>
      <c r="G82" s="46" t="s">
        <v>275</v>
      </c>
      <c r="H82" s="47" t="s">
        <v>20</v>
      </c>
      <c r="I82" s="17">
        <v>88550</v>
      </c>
      <c r="J82" s="18" t="s">
        <v>216</v>
      </c>
      <c r="K82" s="18" t="s">
        <v>217</v>
      </c>
      <c r="L82" s="68">
        <f t="shared" si="4"/>
        <v>88550</v>
      </c>
      <c r="M82" s="4"/>
      <c r="N82" s="4">
        <v>1</v>
      </c>
      <c r="O82" s="30">
        <f t="shared" si="3"/>
        <v>1</v>
      </c>
    </row>
    <row r="83" spans="1:15" ht="303.75">
      <c r="A83" s="16"/>
      <c r="B83" s="16"/>
      <c r="C83">
        <v>5234000480805</v>
      </c>
      <c r="D83" s="4" t="s">
        <v>315</v>
      </c>
      <c r="E83" s="12">
        <v>78</v>
      </c>
      <c r="F83" s="44" t="s">
        <v>276</v>
      </c>
      <c r="G83" s="46" t="s">
        <v>277</v>
      </c>
      <c r="H83" s="47" t="s">
        <v>20</v>
      </c>
      <c r="I83" s="17">
        <v>109366.67</v>
      </c>
      <c r="J83" s="18" t="s">
        <v>278</v>
      </c>
      <c r="K83" s="18" t="s">
        <v>279</v>
      </c>
      <c r="L83" s="68">
        <f t="shared" si="4"/>
        <v>109366.67</v>
      </c>
      <c r="M83" s="4"/>
      <c r="N83" s="4">
        <v>1</v>
      </c>
      <c r="O83" s="30">
        <f t="shared" si="3"/>
        <v>1</v>
      </c>
    </row>
    <row r="84" spans="1:15" ht="281.25">
      <c r="A84" s="16"/>
      <c r="B84" s="16"/>
      <c r="C84">
        <v>5234000480806</v>
      </c>
      <c r="D84" s="4" t="s">
        <v>317</v>
      </c>
      <c r="E84" s="12">
        <v>79</v>
      </c>
      <c r="F84" s="44" t="s">
        <v>280</v>
      </c>
      <c r="G84" s="46" t="s">
        <v>281</v>
      </c>
      <c r="H84" s="47" t="s">
        <v>20</v>
      </c>
      <c r="I84" s="17">
        <v>124716.67</v>
      </c>
      <c r="J84" s="18" t="s">
        <v>278</v>
      </c>
      <c r="K84" s="18" t="s">
        <v>279</v>
      </c>
      <c r="L84" s="68">
        <f t="shared" si="4"/>
        <v>124716.67</v>
      </c>
      <c r="M84" s="4"/>
      <c r="N84" s="4">
        <v>1</v>
      </c>
      <c r="O84" s="30">
        <f t="shared" si="3"/>
        <v>1</v>
      </c>
    </row>
    <row r="85" spans="1:15" ht="337.5">
      <c r="A85" s="16"/>
      <c r="B85" s="16"/>
      <c r="C85">
        <v>5234000480807</v>
      </c>
      <c r="D85" s="4" t="s">
        <v>315</v>
      </c>
      <c r="E85" s="12">
        <v>80</v>
      </c>
      <c r="F85" s="44" t="s">
        <v>282</v>
      </c>
      <c r="G85" s="46" t="s">
        <v>283</v>
      </c>
      <c r="H85" s="47" t="s">
        <v>20</v>
      </c>
      <c r="I85" s="17">
        <v>145799</v>
      </c>
      <c r="J85" s="18" t="s">
        <v>216</v>
      </c>
      <c r="K85" s="18" t="s">
        <v>217</v>
      </c>
      <c r="L85" s="68">
        <f t="shared" si="4"/>
        <v>145799</v>
      </c>
      <c r="M85" s="4"/>
      <c r="N85" s="4">
        <v>1</v>
      </c>
      <c r="O85" s="30">
        <f t="shared" si="3"/>
        <v>1</v>
      </c>
    </row>
    <row r="86" spans="1:15" ht="236.25">
      <c r="A86" s="16"/>
      <c r="B86" s="16"/>
      <c r="C86">
        <v>5234000480808</v>
      </c>
      <c r="D86" s="4" t="s">
        <v>321</v>
      </c>
      <c r="E86" s="12">
        <v>81</v>
      </c>
      <c r="F86" s="44" t="s">
        <v>284</v>
      </c>
      <c r="G86" s="46" t="s">
        <v>285</v>
      </c>
      <c r="H86" s="47" t="s">
        <v>20</v>
      </c>
      <c r="I86" s="17">
        <v>33979</v>
      </c>
      <c r="J86" s="18" t="s">
        <v>216</v>
      </c>
      <c r="K86" s="18" t="s">
        <v>217</v>
      </c>
      <c r="L86" s="68">
        <f t="shared" si="4"/>
        <v>33979</v>
      </c>
      <c r="M86" s="4"/>
      <c r="N86" s="4">
        <v>1</v>
      </c>
      <c r="O86" s="30">
        <f t="shared" si="3"/>
        <v>1</v>
      </c>
    </row>
    <row r="87" spans="1:15" ht="180">
      <c r="A87" s="16"/>
      <c r="B87" s="16"/>
      <c r="C87">
        <v>5234000480809</v>
      </c>
      <c r="D87" s="4" t="s">
        <v>315</v>
      </c>
      <c r="E87" s="12">
        <v>82</v>
      </c>
      <c r="F87" s="44" t="s">
        <v>286</v>
      </c>
      <c r="G87" s="46" t="s">
        <v>287</v>
      </c>
      <c r="H87" s="47" t="s">
        <v>20</v>
      </c>
      <c r="I87" s="17">
        <v>117960</v>
      </c>
      <c r="J87" s="18" t="s">
        <v>216</v>
      </c>
      <c r="K87" s="18" t="s">
        <v>217</v>
      </c>
      <c r="L87" s="68">
        <f t="shared" si="4"/>
        <v>117960</v>
      </c>
      <c r="M87" s="4"/>
      <c r="N87" s="4">
        <v>1</v>
      </c>
      <c r="O87" s="30">
        <f t="shared" si="3"/>
        <v>1</v>
      </c>
    </row>
    <row r="88" spans="1:15" ht="33.75">
      <c r="A88" s="16"/>
      <c r="B88" s="16"/>
      <c r="C88" s="42" t="s">
        <v>288</v>
      </c>
      <c r="D88" s="4" t="s">
        <v>319</v>
      </c>
      <c r="E88" s="12">
        <v>83</v>
      </c>
      <c r="F88" s="44" t="s">
        <v>289</v>
      </c>
      <c r="G88" s="46" t="s">
        <v>290</v>
      </c>
      <c r="H88" s="47" t="s">
        <v>20</v>
      </c>
      <c r="I88" s="17">
        <v>12.45</v>
      </c>
      <c r="J88" s="18" t="s">
        <v>21</v>
      </c>
      <c r="K88" s="18" t="s">
        <v>22</v>
      </c>
      <c r="L88" s="68">
        <f t="shared" si="4"/>
        <v>49.8</v>
      </c>
      <c r="M88" s="4"/>
      <c r="N88" s="4">
        <v>4</v>
      </c>
      <c r="O88" s="30">
        <f t="shared" si="3"/>
        <v>4</v>
      </c>
    </row>
    <row r="89" spans="1:15" ht="33.75">
      <c r="A89" s="16"/>
      <c r="B89" s="16"/>
      <c r="C89">
        <v>5234000480810</v>
      </c>
      <c r="D89" s="4" t="s">
        <v>321</v>
      </c>
      <c r="E89" s="12">
        <v>84</v>
      </c>
      <c r="F89" s="44" t="s">
        <v>291</v>
      </c>
      <c r="G89" s="46" t="s">
        <v>292</v>
      </c>
      <c r="H89" s="47" t="s">
        <v>20</v>
      </c>
      <c r="I89" s="17">
        <v>1270</v>
      </c>
      <c r="J89" s="18" t="s">
        <v>21</v>
      </c>
      <c r="K89" s="18" t="s">
        <v>22</v>
      </c>
      <c r="L89" s="68">
        <f t="shared" si="4"/>
        <v>3810</v>
      </c>
      <c r="M89" s="4"/>
      <c r="N89" s="4">
        <v>3</v>
      </c>
      <c r="O89" s="30">
        <f t="shared" si="3"/>
        <v>3</v>
      </c>
    </row>
    <row r="90" spans="1:15" ht="33.75">
      <c r="A90" s="16"/>
      <c r="B90" s="16"/>
      <c r="C90" s="42" t="s">
        <v>293</v>
      </c>
      <c r="D90" s="4" t="s">
        <v>319</v>
      </c>
      <c r="E90" s="12">
        <v>85</v>
      </c>
      <c r="F90" s="44" t="s">
        <v>294</v>
      </c>
      <c r="G90" s="46" t="s">
        <v>295</v>
      </c>
      <c r="H90" s="47" t="s">
        <v>20</v>
      </c>
      <c r="I90" s="17">
        <v>754</v>
      </c>
      <c r="J90" s="18" t="s">
        <v>21</v>
      </c>
      <c r="K90" s="18" t="s">
        <v>22</v>
      </c>
      <c r="L90" s="68">
        <f t="shared" si="4"/>
        <v>2262</v>
      </c>
      <c r="M90" s="4"/>
      <c r="N90" s="4">
        <v>3</v>
      </c>
      <c r="O90" s="30">
        <f t="shared" si="3"/>
        <v>3</v>
      </c>
    </row>
    <row r="91" spans="1:15" ht="56.25">
      <c r="A91" s="16"/>
      <c r="B91" s="16"/>
      <c r="C91" s="42" t="s">
        <v>296</v>
      </c>
      <c r="D91" s="4" t="s">
        <v>320</v>
      </c>
      <c r="E91" s="12">
        <v>86</v>
      </c>
      <c r="F91" s="44" t="s">
        <v>297</v>
      </c>
      <c r="G91" s="46" t="s">
        <v>298</v>
      </c>
      <c r="H91" s="47" t="s">
        <v>33</v>
      </c>
      <c r="I91" s="17">
        <v>646.27</v>
      </c>
      <c r="J91" s="18" t="s">
        <v>136</v>
      </c>
      <c r="K91" s="18" t="s">
        <v>137</v>
      </c>
      <c r="L91" s="68">
        <f t="shared" si="4"/>
        <v>646.27</v>
      </c>
      <c r="M91" s="4">
        <v>1</v>
      </c>
      <c r="N91" s="4"/>
      <c r="O91" s="30">
        <f t="shared" si="3"/>
        <v>1</v>
      </c>
    </row>
    <row r="92" spans="1:15" s="66" customFormat="1" ht="371.25">
      <c r="A92" s="52"/>
      <c r="B92" s="52"/>
      <c r="C92" s="53" t="s">
        <v>299</v>
      </c>
      <c r="D92" s="60"/>
      <c r="E92" s="54">
        <v>87</v>
      </c>
      <c r="F92" s="55" t="s">
        <v>300</v>
      </c>
      <c r="G92" s="56" t="s">
        <v>301</v>
      </c>
      <c r="H92" s="57" t="s">
        <v>20</v>
      </c>
      <c r="I92" s="58" t="s">
        <v>44</v>
      </c>
      <c r="J92" s="59" t="s">
        <v>44</v>
      </c>
      <c r="K92" s="59" t="s">
        <v>44</v>
      </c>
      <c r="L92" s="68"/>
      <c r="M92" s="60"/>
      <c r="N92" s="60">
        <v>1</v>
      </c>
      <c r="O92" s="65">
        <f t="shared" si="3"/>
        <v>1</v>
      </c>
    </row>
    <row r="93" spans="1:15" s="66" customFormat="1" ht="67.5">
      <c r="A93" s="52"/>
      <c r="B93" s="52"/>
      <c r="C93" s="53" t="s">
        <v>302</v>
      </c>
      <c r="D93" s="60"/>
      <c r="E93" s="54">
        <v>88</v>
      </c>
      <c r="F93" s="55" t="s">
        <v>303</v>
      </c>
      <c r="G93" s="56" t="s">
        <v>304</v>
      </c>
      <c r="H93" s="57" t="s">
        <v>33</v>
      </c>
      <c r="I93" s="58" t="s">
        <v>44</v>
      </c>
      <c r="J93" s="59" t="s">
        <v>44</v>
      </c>
      <c r="K93" s="59" t="s">
        <v>44</v>
      </c>
      <c r="L93" s="68"/>
      <c r="M93" s="60">
        <v>2</v>
      </c>
      <c r="N93" s="60"/>
      <c r="O93" s="65">
        <f t="shared" si="3"/>
        <v>2</v>
      </c>
    </row>
    <row r="94" spans="1:15" ht="123.75">
      <c r="A94" s="16"/>
      <c r="B94" s="16"/>
      <c r="C94" s="42" t="s">
        <v>305</v>
      </c>
      <c r="D94" s="4" t="s">
        <v>319</v>
      </c>
      <c r="E94" s="12">
        <v>89</v>
      </c>
      <c r="F94" s="44" t="s">
        <v>306</v>
      </c>
      <c r="G94" s="46" t="s">
        <v>307</v>
      </c>
      <c r="H94" s="47" t="s">
        <v>20</v>
      </c>
      <c r="I94" s="17">
        <v>500</v>
      </c>
      <c r="J94" s="18" t="s">
        <v>308</v>
      </c>
      <c r="K94" s="18" t="s">
        <v>309</v>
      </c>
      <c r="L94" s="68">
        <f t="shared" si="4"/>
        <v>1500</v>
      </c>
      <c r="M94" s="4"/>
      <c r="N94" s="4">
        <v>3</v>
      </c>
      <c r="O94" s="30">
        <f t="shared" si="3"/>
        <v>3</v>
      </c>
    </row>
    <row r="95" spans="1:15" ht="33.75">
      <c r="A95" s="16"/>
      <c r="B95" s="16"/>
      <c r="C95" s="42" t="s">
        <v>310</v>
      </c>
      <c r="D95" s="4" t="s">
        <v>319</v>
      </c>
      <c r="E95" s="12">
        <v>90</v>
      </c>
      <c r="F95" s="44" t="s">
        <v>311</v>
      </c>
      <c r="G95" s="46" t="s">
        <v>312</v>
      </c>
      <c r="H95" s="47" t="s">
        <v>20</v>
      </c>
      <c r="I95" s="17">
        <v>628</v>
      </c>
      <c r="J95" s="18" t="s">
        <v>21</v>
      </c>
      <c r="K95" s="18" t="s">
        <v>22</v>
      </c>
      <c r="L95" s="68">
        <f t="shared" si="4"/>
        <v>1884</v>
      </c>
      <c r="M95" s="4"/>
      <c r="N95" s="4">
        <v>3</v>
      </c>
      <c r="O95" s="30">
        <f t="shared" si="3"/>
        <v>3</v>
      </c>
    </row>
    <row r="96" spans="1:15" ht="11.25">
      <c r="A96" s="16"/>
      <c r="B96" s="16"/>
      <c r="C96" s="35"/>
      <c r="D96" s="9"/>
      <c r="E96" s="13"/>
      <c r="F96" s="19"/>
      <c r="G96" s="19"/>
      <c r="H96" s="49"/>
      <c r="I96" s="20"/>
      <c r="J96" s="21"/>
      <c r="K96" s="21"/>
      <c r="L96" s="21"/>
      <c r="M96" s="9"/>
      <c r="N96" s="9"/>
      <c r="O96" s="31">
        <f t="shared" si="3"/>
        <v>0</v>
      </c>
    </row>
    <row r="97" spans="1:15" ht="11.25">
      <c r="A97" s="16"/>
      <c r="B97" s="22"/>
      <c r="C97" s="36"/>
      <c r="D97" s="10"/>
      <c r="E97" s="14"/>
      <c r="F97" s="23"/>
      <c r="G97" s="23"/>
      <c r="H97" s="50"/>
      <c r="I97" s="24"/>
      <c r="J97" s="25"/>
      <c r="K97" s="25"/>
      <c r="L97" s="25"/>
      <c r="M97" s="10"/>
      <c r="N97" s="10"/>
      <c r="O97" s="30">
        <f t="shared" si="3"/>
        <v>0</v>
      </c>
    </row>
    <row r="98" spans="1:15" ht="11.25">
      <c r="A98" s="19"/>
      <c r="B98" s="26"/>
      <c r="C98" s="37"/>
      <c r="D98" s="147"/>
      <c r="E98" s="15"/>
      <c r="F98" s="27"/>
      <c r="G98" s="27"/>
      <c r="H98" s="51"/>
      <c r="I98" s="28"/>
      <c r="J98" s="29"/>
      <c r="K98" s="29"/>
      <c r="L98" s="29"/>
      <c r="M98" s="10"/>
      <c r="N98" s="10"/>
      <c r="O98" s="30">
        <f t="shared" si="3"/>
        <v>0</v>
      </c>
    </row>
    <row r="99" spans="1:15" ht="11.25">
      <c r="A99" s="137"/>
      <c r="B99" s="137"/>
      <c r="C99" s="137"/>
      <c r="D99" s="137"/>
      <c r="E99" s="137"/>
      <c r="F99" s="137"/>
      <c r="G99" s="137"/>
      <c r="H99" s="137"/>
      <c r="I99" s="137"/>
      <c r="J99" s="137"/>
      <c r="K99" s="137"/>
      <c r="L99" s="67"/>
      <c r="M99" s="32"/>
      <c r="N99" s="32"/>
      <c r="O99" s="33">
        <f>SUM(O6:O98)</f>
        <v>1098</v>
      </c>
    </row>
    <row r="100" spans="1:4" ht="12" thickBot="1">
      <c r="A100" s="136"/>
      <c r="B100" s="136"/>
      <c r="C100" s="136"/>
      <c r="D100" s="148"/>
    </row>
    <row r="101" spans="1:34" ht="69" thickBot="1" thickTop="1">
      <c r="A101" s="69" t="s">
        <v>326</v>
      </c>
      <c r="B101" s="69" t="s">
        <v>0</v>
      </c>
      <c r="C101" s="69" t="s">
        <v>1</v>
      </c>
      <c r="D101" s="149" t="s">
        <v>2</v>
      </c>
      <c r="E101" s="70" t="s">
        <v>327</v>
      </c>
      <c r="F101" s="69" t="s">
        <v>3</v>
      </c>
      <c r="G101" s="69" t="s">
        <v>4</v>
      </c>
      <c r="H101" s="69" t="s">
        <v>5</v>
      </c>
      <c r="I101" s="69" t="s">
        <v>328</v>
      </c>
      <c r="J101" s="69" t="s">
        <v>329</v>
      </c>
      <c r="K101" s="69" t="s">
        <v>330</v>
      </c>
      <c r="L101" s="69" t="s">
        <v>331</v>
      </c>
      <c r="M101" s="71" t="s">
        <v>332</v>
      </c>
      <c r="N101" s="72" t="s">
        <v>333</v>
      </c>
      <c r="O101" s="72" t="s">
        <v>334</v>
      </c>
      <c r="P101" s="72" t="s">
        <v>335</v>
      </c>
      <c r="Q101" s="73" t="s">
        <v>336</v>
      </c>
      <c r="R101" s="69" t="s">
        <v>337</v>
      </c>
      <c r="S101" s="69" t="s">
        <v>338</v>
      </c>
      <c r="T101" s="74" t="s">
        <v>339</v>
      </c>
      <c r="U101" s="69" t="s">
        <v>340</v>
      </c>
      <c r="V101" s="69" t="s">
        <v>341</v>
      </c>
      <c r="W101" s="69" t="s">
        <v>342</v>
      </c>
      <c r="X101" s="69" t="s">
        <v>343</v>
      </c>
      <c r="Y101" s="69" t="s">
        <v>344</v>
      </c>
      <c r="Z101" s="73" t="s">
        <v>336</v>
      </c>
      <c r="AA101" s="69" t="s">
        <v>337</v>
      </c>
      <c r="AB101" s="69" t="s">
        <v>345</v>
      </c>
      <c r="AC101" s="75" t="s">
        <v>346</v>
      </c>
      <c r="AD101" s="73" t="s">
        <v>336</v>
      </c>
      <c r="AE101" s="69" t="s">
        <v>337</v>
      </c>
      <c r="AF101" s="69" t="s">
        <v>6</v>
      </c>
      <c r="AG101" s="69" t="s">
        <v>7</v>
      </c>
      <c r="AH101" s="76" t="s">
        <v>347</v>
      </c>
    </row>
    <row r="102" spans="1:34" ht="54.75" thickBot="1" thickTop="1">
      <c r="A102" s="77" t="s">
        <v>348</v>
      </c>
      <c r="B102" s="78" t="s">
        <v>349</v>
      </c>
      <c r="C102" s="78" t="s">
        <v>17</v>
      </c>
      <c r="D102" s="108" t="s">
        <v>350</v>
      </c>
      <c r="E102" s="79">
        <v>1</v>
      </c>
      <c r="F102" s="78" t="s">
        <v>18</v>
      </c>
      <c r="G102" s="78" t="s">
        <v>19</v>
      </c>
      <c r="H102" s="78" t="s">
        <v>20</v>
      </c>
      <c r="I102" s="80">
        <v>4</v>
      </c>
      <c r="J102" s="81"/>
      <c r="K102" s="77">
        <f aca="true" t="shared" si="5" ref="K102:K165">(W102+Y102+AC102)/3</f>
        <v>102.74000000000001</v>
      </c>
      <c r="L102" s="81"/>
      <c r="M102" s="82">
        <v>77.77</v>
      </c>
      <c r="N102" s="83" t="s">
        <v>351</v>
      </c>
      <c r="O102" s="84" t="s">
        <v>22</v>
      </c>
      <c r="P102" s="84" t="s">
        <v>352</v>
      </c>
      <c r="Q102" s="81"/>
      <c r="R102" s="81"/>
      <c r="S102" s="81">
        <f aca="true" t="shared" si="6" ref="S102:S165">I102*AC102</f>
        <v>387.92</v>
      </c>
      <c r="T102" s="85">
        <f>M102*I102</f>
        <v>311.08</v>
      </c>
      <c r="U102" s="81">
        <v>79.71</v>
      </c>
      <c r="V102" s="86" t="s">
        <v>353</v>
      </c>
      <c r="W102" s="81">
        <v>107.61</v>
      </c>
      <c r="X102" s="86" t="s">
        <v>353</v>
      </c>
      <c r="Y102" s="81">
        <v>103.63</v>
      </c>
      <c r="Z102" s="81"/>
      <c r="AA102" s="81"/>
      <c r="AB102" s="86" t="s">
        <v>353</v>
      </c>
      <c r="AC102" s="87">
        <v>96.98</v>
      </c>
      <c r="AD102" s="77"/>
      <c r="AE102" s="77"/>
      <c r="AF102" s="77" t="s">
        <v>8</v>
      </c>
      <c r="AG102" s="77">
        <v>4</v>
      </c>
      <c r="AH102" s="88" t="s">
        <v>354</v>
      </c>
    </row>
    <row r="103" spans="1:34" ht="57.75" thickBot="1" thickTop="1">
      <c r="A103" s="77" t="s">
        <v>348</v>
      </c>
      <c r="B103" s="78" t="s">
        <v>349</v>
      </c>
      <c r="C103" s="78" t="s">
        <v>17</v>
      </c>
      <c r="D103" s="108" t="s">
        <v>355</v>
      </c>
      <c r="E103" s="79" t="s">
        <v>348</v>
      </c>
      <c r="F103" s="78" t="s">
        <v>23</v>
      </c>
      <c r="G103" s="78" t="s">
        <v>24</v>
      </c>
      <c r="H103" s="78" t="s">
        <v>25</v>
      </c>
      <c r="I103" s="80">
        <v>2</v>
      </c>
      <c r="J103" s="81"/>
      <c r="K103" s="77">
        <f t="shared" si="5"/>
        <v>1044.3833333333334</v>
      </c>
      <c r="L103" s="81"/>
      <c r="M103" s="82">
        <v>779</v>
      </c>
      <c r="N103" s="89" t="s">
        <v>26</v>
      </c>
      <c r="O103" s="84" t="s">
        <v>356</v>
      </c>
      <c r="P103" s="84" t="s">
        <v>357</v>
      </c>
      <c r="Q103" s="81"/>
      <c r="R103" s="81"/>
      <c r="S103" s="81">
        <f t="shared" si="6"/>
        <v>2111.52</v>
      </c>
      <c r="T103" s="85">
        <f>M103*I103</f>
        <v>1558</v>
      </c>
      <c r="U103" s="81">
        <v>1089.9</v>
      </c>
      <c r="V103" s="86" t="s">
        <v>353</v>
      </c>
      <c r="W103" s="81">
        <v>1139.91</v>
      </c>
      <c r="X103" s="86" t="s">
        <v>353</v>
      </c>
      <c r="Y103" s="81">
        <v>937.48</v>
      </c>
      <c r="Z103" s="81"/>
      <c r="AA103" s="81"/>
      <c r="AB103" s="86" t="s">
        <v>353</v>
      </c>
      <c r="AC103" s="87">
        <v>1055.76</v>
      </c>
      <c r="AD103" s="77"/>
      <c r="AE103" s="77"/>
      <c r="AF103" s="77">
        <v>2</v>
      </c>
      <c r="AG103" s="77" t="s">
        <v>8</v>
      </c>
      <c r="AH103" s="88" t="s">
        <v>354</v>
      </c>
    </row>
    <row r="104" spans="1:34" ht="159" thickBot="1" thickTop="1">
      <c r="A104" s="77" t="s">
        <v>348</v>
      </c>
      <c r="B104" s="78" t="s">
        <v>349</v>
      </c>
      <c r="C104" s="78" t="s">
        <v>17</v>
      </c>
      <c r="D104" s="108" t="s">
        <v>358</v>
      </c>
      <c r="E104" s="79" t="s">
        <v>359</v>
      </c>
      <c r="F104" s="78" t="s">
        <v>28</v>
      </c>
      <c r="G104" s="78" t="s">
        <v>360</v>
      </c>
      <c r="H104" s="78" t="s">
        <v>20</v>
      </c>
      <c r="I104" s="80">
        <v>2</v>
      </c>
      <c r="J104" s="81"/>
      <c r="K104" s="77">
        <f t="shared" si="5"/>
        <v>9666.666666666666</v>
      </c>
      <c r="L104" s="81"/>
      <c r="M104" s="82">
        <v>8000</v>
      </c>
      <c r="N104" s="90" t="s">
        <v>351</v>
      </c>
      <c r="O104" s="84" t="s">
        <v>22</v>
      </c>
      <c r="P104" s="84" t="s">
        <v>352</v>
      </c>
      <c r="Q104" s="81"/>
      <c r="R104" s="81"/>
      <c r="S104" s="91">
        <f t="shared" si="6"/>
        <v>18250</v>
      </c>
      <c r="T104" s="85">
        <f>M104*I104</f>
        <v>16000</v>
      </c>
      <c r="U104" s="81">
        <v>7500</v>
      </c>
      <c r="V104" s="86" t="s">
        <v>353</v>
      </c>
      <c r="W104" s="81">
        <v>10125</v>
      </c>
      <c r="X104" s="86" t="s">
        <v>353</v>
      </c>
      <c r="Y104" s="81">
        <v>9750</v>
      </c>
      <c r="Z104" s="81"/>
      <c r="AA104" s="81"/>
      <c r="AB104" s="86" t="s">
        <v>353</v>
      </c>
      <c r="AC104" s="87">
        <v>9125</v>
      </c>
      <c r="AD104" s="77"/>
      <c r="AE104" s="77"/>
      <c r="AF104" s="77" t="s">
        <v>8</v>
      </c>
      <c r="AG104" s="77">
        <v>2</v>
      </c>
      <c r="AH104" s="88" t="s">
        <v>354</v>
      </c>
    </row>
    <row r="105" spans="1:34" ht="57.75" thickBot="1" thickTop="1">
      <c r="A105" s="77" t="s">
        <v>348</v>
      </c>
      <c r="B105" s="78" t="s">
        <v>349</v>
      </c>
      <c r="C105" s="78" t="s">
        <v>17</v>
      </c>
      <c r="D105" s="108" t="s">
        <v>30</v>
      </c>
      <c r="E105" s="79" t="s">
        <v>361</v>
      </c>
      <c r="F105" s="78" t="s">
        <v>31</v>
      </c>
      <c r="G105" s="78" t="s">
        <v>362</v>
      </c>
      <c r="H105" s="78" t="s">
        <v>33</v>
      </c>
      <c r="I105" s="80">
        <v>2</v>
      </c>
      <c r="J105" s="81"/>
      <c r="K105" s="77">
        <f t="shared" si="5"/>
        <v>2374.7133333333336</v>
      </c>
      <c r="L105" s="81"/>
      <c r="M105" s="82">
        <v>990</v>
      </c>
      <c r="N105" s="90" t="s">
        <v>363</v>
      </c>
      <c r="O105" s="84" t="s">
        <v>35</v>
      </c>
      <c r="P105" s="84" t="s">
        <v>364</v>
      </c>
      <c r="Q105" s="81"/>
      <c r="R105" s="81"/>
      <c r="S105" s="81">
        <f t="shared" si="6"/>
        <v>4459.42</v>
      </c>
      <c r="T105" s="85">
        <f>M105*I105</f>
        <v>1980</v>
      </c>
      <c r="U105" s="81">
        <v>1794.71</v>
      </c>
      <c r="V105" s="86" t="s">
        <v>365</v>
      </c>
      <c r="W105" s="81">
        <v>2819.43</v>
      </c>
      <c r="X105" s="86" t="s">
        <v>365</v>
      </c>
      <c r="Y105" s="81">
        <v>2075</v>
      </c>
      <c r="Z105" s="81"/>
      <c r="AA105" s="81"/>
      <c r="AB105" s="86" t="s">
        <v>365</v>
      </c>
      <c r="AC105" s="87">
        <v>2229.71</v>
      </c>
      <c r="AD105" s="77"/>
      <c r="AE105" s="77"/>
      <c r="AF105" s="77">
        <v>2</v>
      </c>
      <c r="AG105" s="77" t="s">
        <v>8</v>
      </c>
      <c r="AH105" s="88" t="s">
        <v>354</v>
      </c>
    </row>
    <row r="106" spans="1:34" ht="54" thickBot="1" thickTop="1">
      <c r="A106" s="77" t="s">
        <v>348</v>
      </c>
      <c r="B106" s="78" t="s">
        <v>349</v>
      </c>
      <c r="C106" s="78" t="s">
        <v>17</v>
      </c>
      <c r="D106" s="108" t="s">
        <v>36</v>
      </c>
      <c r="E106" s="79" t="s">
        <v>366</v>
      </c>
      <c r="F106" s="78" t="s">
        <v>37</v>
      </c>
      <c r="G106" s="78" t="s">
        <v>367</v>
      </c>
      <c r="H106" s="78" t="s">
        <v>33</v>
      </c>
      <c r="I106" s="80">
        <v>20</v>
      </c>
      <c r="J106" s="77"/>
      <c r="K106" s="77">
        <f t="shared" si="5"/>
        <v>49.76333333333333</v>
      </c>
      <c r="L106" s="77"/>
      <c r="M106" s="82">
        <v>43</v>
      </c>
      <c r="N106" s="90" t="s">
        <v>368</v>
      </c>
      <c r="O106" s="84" t="s">
        <v>40</v>
      </c>
      <c r="P106" s="92" t="s">
        <v>369</v>
      </c>
      <c r="Q106" s="77"/>
      <c r="R106" s="77"/>
      <c r="S106" s="77">
        <f t="shared" si="6"/>
        <v>860</v>
      </c>
      <c r="T106" s="85">
        <f>M106*I106</f>
        <v>860</v>
      </c>
      <c r="U106" s="77">
        <v>33.9</v>
      </c>
      <c r="V106" s="78" t="s">
        <v>370</v>
      </c>
      <c r="W106" s="77">
        <v>46.29</v>
      </c>
      <c r="X106" s="78" t="s">
        <v>370</v>
      </c>
      <c r="Y106" s="77">
        <v>60</v>
      </c>
      <c r="Z106" s="77"/>
      <c r="AA106" s="77"/>
      <c r="AB106" s="78" t="s">
        <v>370</v>
      </c>
      <c r="AC106" s="87">
        <v>43</v>
      </c>
      <c r="AD106" s="77"/>
      <c r="AE106" s="77"/>
      <c r="AF106" s="77">
        <v>20</v>
      </c>
      <c r="AG106" s="77" t="s">
        <v>8</v>
      </c>
      <c r="AH106" s="88" t="s">
        <v>354</v>
      </c>
    </row>
    <row r="107" spans="1:34" ht="33" thickBot="1" thickTop="1">
      <c r="A107" s="93" t="s">
        <v>348</v>
      </c>
      <c r="B107" s="94" t="s">
        <v>349</v>
      </c>
      <c r="C107" s="94" t="s">
        <v>17</v>
      </c>
      <c r="D107" s="96" t="s">
        <v>41</v>
      </c>
      <c r="E107" s="95" t="s">
        <v>371</v>
      </c>
      <c r="F107" s="94" t="s">
        <v>42</v>
      </c>
      <c r="G107" s="94" t="s">
        <v>43</v>
      </c>
      <c r="H107" s="94" t="s">
        <v>33</v>
      </c>
      <c r="I107" s="96">
        <v>40</v>
      </c>
      <c r="J107" s="93"/>
      <c r="K107" s="93">
        <f t="shared" si="5"/>
        <v>14.423333333333332</v>
      </c>
      <c r="L107" s="93">
        <f>U107</f>
        <v>10.21</v>
      </c>
      <c r="M107" s="97" t="s">
        <v>372</v>
      </c>
      <c r="N107" s="97" t="s">
        <v>372</v>
      </c>
      <c r="O107" s="97" t="s">
        <v>372</v>
      </c>
      <c r="P107" s="98"/>
      <c r="Q107" s="93"/>
      <c r="R107" s="93"/>
      <c r="S107" s="93">
        <f t="shared" si="6"/>
        <v>534.8</v>
      </c>
      <c r="T107" s="99"/>
      <c r="U107" s="93">
        <v>10.21</v>
      </c>
      <c r="V107" s="94" t="s">
        <v>370</v>
      </c>
      <c r="W107" s="93">
        <v>11.9</v>
      </c>
      <c r="X107" s="94" t="s">
        <v>370</v>
      </c>
      <c r="Y107" s="93">
        <v>18</v>
      </c>
      <c r="Z107" s="93"/>
      <c r="AA107" s="93"/>
      <c r="AB107" s="94" t="s">
        <v>370</v>
      </c>
      <c r="AC107" s="99">
        <v>13.37</v>
      </c>
      <c r="AD107" s="93"/>
      <c r="AE107" s="93"/>
      <c r="AF107" s="93">
        <v>40</v>
      </c>
      <c r="AG107" s="93" t="s">
        <v>8</v>
      </c>
      <c r="AH107" s="100" t="s">
        <v>354</v>
      </c>
    </row>
    <row r="108" spans="1:34" ht="282.75" thickBot="1" thickTop="1">
      <c r="A108" s="77" t="s">
        <v>348</v>
      </c>
      <c r="B108" s="78" t="s">
        <v>349</v>
      </c>
      <c r="C108" s="78" t="s">
        <v>17</v>
      </c>
      <c r="D108" s="108">
        <v>5234000480793</v>
      </c>
      <c r="E108" s="79" t="s">
        <v>373</v>
      </c>
      <c r="F108" s="78" t="s">
        <v>45</v>
      </c>
      <c r="G108" s="78" t="s">
        <v>46</v>
      </c>
      <c r="H108" s="78" t="s">
        <v>20</v>
      </c>
      <c r="I108" s="80">
        <v>1</v>
      </c>
      <c r="J108" s="81"/>
      <c r="K108" s="77">
        <f t="shared" si="5"/>
        <v>119533.33333333333</v>
      </c>
      <c r="L108" s="81"/>
      <c r="M108" s="82">
        <v>81400</v>
      </c>
      <c r="N108" s="90" t="s">
        <v>374</v>
      </c>
      <c r="O108" s="84" t="s">
        <v>48</v>
      </c>
      <c r="P108" s="84" t="s">
        <v>375</v>
      </c>
      <c r="Q108" s="81"/>
      <c r="R108" s="81"/>
      <c r="S108" s="101">
        <f t="shared" si="6"/>
        <v>118400</v>
      </c>
      <c r="T108" s="85">
        <f>M108*I108</f>
        <v>81400</v>
      </c>
      <c r="U108" s="81">
        <v>115000</v>
      </c>
      <c r="V108" s="86" t="s">
        <v>353</v>
      </c>
      <c r="W108" s="81">
        <v>120200</v>
      </c>
      <c r="X108" s="86" t="s">
        <v>353</v>
      </c>
      <c r="Y108" s="81">
        <v>120000</v>
      </c>
      <c r="Z108" s="81">
        <v>136975.12</v>
      </c>
      <c r="AA108" s="81" t="s">
        <v>376</v>
      </c>
      <c r="AB108" s="86" t="s">
        <v>353</v>
      </c>
      <c r="AC108" s="87">
        <v>118400</v>
      </c>
      <c r="AD108" s="77"/>
      <c r="AE108" s="77"/>
      <c r="AF108" s="77" t="s">
        <v>8</v>
      </c>
      <c r="AG108" s="77">
        <v>1</v>
      </c>
      <c r="AH108" s="88" t="s">
        <v>354</v>
      </c>
    </row>
    <row r="109" spans="1:34" ht="170.25" thickBot="1" thickTop="1">
      <c r="A109" s="77" t="s">
        <v>348</v>
      </c>
      <c r="B109" s="78" t="s">
        <v>349</v>
      </c>
      <c r="C109" s="78" t="s">
        <v>17</v>
      </c>
      <c r="D109" s="108">
        <v>5234000480794</v>
      </c>
      <c r="E109" s="79" t="s">
        <v>377</v>
      </c>
      <c r="F109" s="78" t="s">
        <v>49</v>
      </c>
      <c r="G109" s="78" t="s">
        <v>50</v>
      </c>
      <c r="H109" s="78" t="s">
        <v>20</v>
      </c>
      <c r="I109" s="80">
        <v>1</v>
      </c>
      <c r="J109" s="81"/>
      <c r="K109" s="77">
        <f t="shared" si="5"/>
        <v>31933.333333333332</v>
      </c>
      <c r="L109" s="81"/>
      <c r="M109" s="82">
        <v>24400</v>
      </c>
      <c r="N109" s="84" t="s">
        <v>378</v>
      </c>
      <c r="O109" s="102" t="s">
        <v>54</v>
      </c>
      <c r="P109" s="84" t="s">
        <v>379</v>
      </c>
      <c r="Q109" s="81"/>
      <c r="R109" s="81"/>
      <c r="S109" s="81">
        <f t="shared" si="6"/>
        <v>30950</v>
      </c>
      <c r="T109" s="85">
        <f>M109*I109</f>
        <v>24400</v>
      </c>
      <c r="U109" s="81">
        <v>28000</v>
      </c>
      <c r="V109" s="86" t="s">
        <v>353</v>
      </c>
      <c r="W109" s="81">
        <v>31350</v>
      </c>
      <c r="X109" s="86" t="s">
        <v>353</v>
      </c>
      <c r="Y109" s="81">
        <v>33500</v>
      </c>
      <c r="Z109" s="81"/>
      <c r="AA109" s="81"/>
      <c r="AB109" s="86" t="s">
        <v>353</v>
      </c>
      <c r="AC109" s="87">
        <v>30950</v>
      </c>
      <c r="AD109" s="77"/>
      <c r="AE109" s="77"/>
      <c r="AF109" s="77" t="s">
        <v>8</v>
      </c>
      <c r="AG109" s="77">
        <v>1</v>
      </c>
      <c r="AH109" s="88" t="s">
        <v>354</v>
      </c>
    </row>
    <row r="110" spans="1:34" ht="282.75" thickBot="1" thickTop="1">
      <c r="A110" s="81" t="s">
        <v>348</v>
      </c>
      <c r="B110" s="86" t="s">
        <v>349</v>
      </c>
      <c r="C110" s="86" t="s">
        <v>17</v>
      </c>
      <c r="D110" s="80">
        <v>5234000480795</v>
      </c>
      <c r="E110" s="79" t="s">
        <v>380</v>
      </c>
      <c r="F110" s="86" t="s">
        <v>52</v>
      </c>
      <c r="G110" s="86" t="s">
        <v>53</v>
      </c>
      <c r="H110" s="86" t="s">
        <v>20</v>
      </c>
      <c r="I110" s="80">
        <v>1</v>
      </c>
      <c r="J110" s="81"/>
      <c r="K110" s="77">
        <f t="shared" si="5"/>
        <v>80488.89</v>
      </c>
      <c r="L110" s="81"/>
      <c r="M110" s="82">
        <v>78500</v>
      </c>
      <c r="N110" s="84" t="s">
        <v>51</v>
      </c>
      <c r="O110" s="84" t="s">
        <v>381</v>
      </c>
      <c r="P110" s="84" t="s">
        <v>382</v>
      </c>
      <c r="Q110" s="81"/>
      <c r="R110" s="81"/>
      <c r="S110" s="81">
        <f t="shared" si="6"/>
        <v>79366.67</v>
      </c>
      <c r="T110" s="85">
        <f>M110*I110</f>
        <v>78500</v>
      </c>
      <c r="U110" s="81">
        <v>76000</v>
      </c>
      <c r="V110" s="86" t="s">
        <v>353</v>
      </c>
      <c r="W110" s="81">
        <v>80100</v>
      </c>
      <c r="X110" s="86" t="s">
        <v>353</v>
      </c>
      <c r="Y110" s="81">
        <v>82000</v>
      </c>
      <c r="Z110" s="81">
        <v>63750</v>
      </c>
      <c r="AA110" s="81" t="s">
        <v>383</v>
      </c>
      <c r="AB110" s="86" t="s">
        <v>353</v>
      </c>
      <c r="AC110" s="87">
        <v>79366.67</v>
      </c>
      <c r="AD110" s="81"/>
      <c r="AE110" s="81"/>
      <c r="AF110" s="81" t="s">
        <v>8</v>
      </c>
      <c r="AG110" s="81">
        <v>1</v>
      </c>
      <c r="AH110" s="103" t="s">
        <v>354</v>
      </c>
    </row>
    <row r="111" spans="1:34" ht="395.25" thickBot="1" thickTop="1">
      <c r="A111" s="77" t="s">
        <v>348</v>
      </c>
      <c r="B111" s="78" t="s">
        <v>349</v>
      </c>
      <c r="C111" s="78" t="s">
        <v>17</v>
      </c>
      <c r="D111" s="108">
        <v>5234000480796</v>
      </c>
      <c r="E111" s="79" t="s">
        <v>384</v>
      </c>
      <c r="F111" s="78" t="s">
        <v>55</v>
      </c>
      <c r="G111" s="78" t="s">
        <v>56</v>
      </c>
      <c r="H111" s="78" t="s">
        <v>20</v>
      </c>
      <c r="I111" s="80">
        <v>1</v>
      </c>
      <c r="J111" s="81"/>
      <c r="K111" s="77">
        <f t="shared" si="5"/>
        <v>149766.33333333334</v>
      </c>
      <c r="L111" s="81"/>
      <c r="M111" s="82">
        <v>149500</v>
      </c>
      <c r="N111" s="84" t="s">
        <v>51</v>
      </c>
      <c r="O111" s="84" t="s">
        <v>22</v>
      </c>
      <c r="P111" s="84" t="s">
        <v>382</v>
      </c>
      <c r="Q111" s="81"/>
      <c r="R111" s="81"/>
      <c r="S111" s="81">
        <f t="shared" si="6"/>
        <v>145799</v>
      </c>
      <c r="T111" s="85">
        <f>M111*I111</f>
        <v>149500</v>
      </c>
      <c r="U111" s="81">
        <v>145000</v>
      </c>
      <c r="V111" s="86" t="s">
        <v>353</v>
      </c>
      <c r="W111" s="81">
        <v>152000</v>
      </c>
      <c r="X111" s="86" t="s">
        <v>353</v>
      </c>
      <c r="Y111" s="81">
        <v>151500</v>
      </c>
      <c r="Z111" s="81">
        <v>150000</v>
      </c>
      <c r="AA111" s="81" t="s">
        <v>385</v>
      </c>
      <c r="AB111" s="86" t="s">
        <v>353</v>
      </c>
      <c r="AC111" s="87">
        <v>145799</v>
      </c>
      <c r="AD111" s="77"/>
      <c r="AE111" s="77"/>
      <c r="AF111" s="77" t="s">
        <v>8</v>
      </c>
      <c r="AG111" s="77">
        <v>1</v>
      </c>
      <c r="AH111" s="88" t="s">
        <v>354</v>
      </c>
    </row>
    <row r="112" spans="1:34" ht="361.5" thickBot="1" thickTop="1">
      <c r="A112" s="77" t="s">
        <v>348</v>
      </c>
      <c r="B112" s="78" t="s">
        <v>349</v>
      </c>
      <c r="C112" s="78" t="s">
        <v>17</v>
      </c>
      <c r="D112" s="108">
        <v>5234000480797</v>
      </c>
      <c r="E112" s="79" t="s">
        <v>386</v>
      </c>
      <c r="F112" s="78" t="s">
        <v>57</v>
      </c>
      <c r="G112" s="78" t="s">
        <v>58</v>
      </c>
      <c r="H112" s="78" t="s">
        <v>20</v>
      </c>
      <c r="I112" s="80">
        <v>1</v>
      </c>
      <c r="J112" s="81"/>
      <c r="K112" s="77">
        <f t="shared" si="5"/>
        <v>53755.556666666664</v>
      </c>
      <c r="L112" s="81"/>
      <c r="M112" s="82">
        <v>50600</v>
      </c>
      <c r="N112" s="84" t="s">
        <v>51</v>
      </c>
      <c r="O112" s="84" t="s">
        <v>381</v>
      </c>
      <c r="P112" s="84"/>
      <c r="Q112" s="81"/>
      <c r="R112" s="81"/>
      <c r="S112" s="81">
        <f t="shared" si="6"/>
        <v>52566.67</v>
      </c>
      <c r="T112" s="85">
        <f>M112*I112</f>
        <v>50600</v>
      </c>
      <c r="U112" s="81">
        <v>49000</v>
      </c>
      <c r="V112" s="86" t="s">
        <v>353</v>
      </c>
      <c r="W112" s="81">
        <v>53500</v>
      </c>
      <c r="X112" s="86" t="s">
        <v>353</v>
      </c>
      <c r="Y112" s="81">
        <v>55200</v>
      </c>
      <c r="Z112" s="81"/>
      <c r="AA112" s="81"/>
      <c r="AB112" s="86" t="s">
        <v>353</v>
      </c>
      <c r="AC112" s="87">
        <v>52566.67</v>
      </c>
      <c r="AD112" s="77"/>
      <c r="AE112" s="77"/>
      <c r="AF112" s="77" t="s">
        <v>8</v>
      </c>
      <c r="AG112" s="77">
        <v>1</v>
      </c>
      <c r="AH112" s="88" t="s">
        <v>354</v>
      </c>
    </row>
    <row r="113" spans="1:34" ht="271.5" thickBot="1" thickTop="1">
      <c r="A113" s="93" t="s">
        <v>348</v>
      </c>
      <c r="B113" s="94" t="s">
        <v>349</v>
      </c>
      <c r="C113" s="94" t="s">
        <v>17</v>
      </c>
      <c r="D113" s="96" t="s">
        <v>59</v>
      </c>
      <c r="E113" s="95" t="s">
        <v>387</v>
      </c>
      <c r="F113" s="94" t="s">
        <v>60</v>
      </c>
      <c r="G113" s="94" t="s">
        <v>61</v>
      </c>
      <c r="H113" s="94" t="s">
        <v>20</v>
      </c>
      <c r="I113" s="96">
        <v>1</v>
      </c>
      <c r="J113" s="93"/>
      <c r="K113" s="93">
        <f t="shared" si="5"/>
        <v>96744.44333333334</v>
      </c>
      <c r="L113" s="93">
        <f>U113</f>
        <v>99900</v>
      </c>
      <c r="M113" s="104" t="s">
        <v>388</v>
      </c>
      <c r="N113" s="104" t="s">
        <v>388</v>
      </c>
      <c r="O113" s="104" t="s">
        <v>388</v>
      </c>
      <c r="P113" s="98"/>
      <c r="Q113" s="93"/>
      <c r="R113" s="93"/>
      <c r="S113" s="93">
        <f t="shared" si="6"/>
        <v>97533.33</v>
      </c>
      <c r="T113" s="99"/>
      <c r="U113" s="93">
        <v>99900</v>
      </c>
      <c r="V113" s="94" t="s">
        <v>353</v>
      </c>
      <c r="W113" s="93">
        <v>94000</v>
      </c>
      <c r="X113" s="94" t="s">
        <v>353</v>
      </c>
      <c r="Y113" s="93">
        <v>98700</v>
      </c>
      <c r="Z113" s="93">
        <v>63375</v>
      </c>
      <c r="AA113" s="93" t="s">
        <v>383</v>
      </c>
      <c r="AB113" s="94" t="s">
        <v>353</v>
      </c>
      <c r="AC113" s="99">
        <v>97533.33</v>
      </c>
      <c r="AD113" s="93"/>
      <c r="AE113" s="93"/>
      <c r="AF113" s="93" t="s">
        <v>8</v>
      </c>
      <c r="AG113" s="93">
        <v>1</v>
      </c>
      <c r="AH113" s="100" t="s">
        <v>354</v>
      </c>
    </row>
    <row r="114" spans="1:34" ht="409.5" thickBot="1" thickTop="1">
      <c r="A114" s="77" t="s">
        <v>348</v>
      </c>
      <c r="B114" s="78" t="s">
        <v>349</v>
      </c>
      <c r="C114" s="78" t="s">
        <v>17</v>
      </c>
      <c r="D114" s="108">
        <v>5234000480798</v>
      </c>
      <c r="E114" s="79" t="s">
        <v>389</v>
      </c>
      <c r="F114" s="78" t="s">
        <v>62</v>
      </c>
      <c r="G114" s="78" t="s">
        <v>63</v>
      </c>
      <c r="H114" s="78" t="s">
        <v>20</v>
      </c>
      <c r="I114" s="80">
        <v>1</v>
      </c>
      <c r="J114" s="81"/>
      <c r="K114" s="77">
        <f t="shared" si="5"/>
        <v>45444.443333333336</v>
      </c>
      <c r="L114" s="81"/>
      <c r="M114" s="82">
        <v>42750</v>
      </c>
      <c r="N114" s="84" t="s">
        <v>51</v>
      </c>
      <c r="O114" s="84" t="s">
        <v>381</v>
      </c>
      <c r="P114" s="84" t="s">
        <v>382</v>
      </c>
      <c r="Q114" s="81"/>
      <c r="R114" s="81"/>
      <c r="S114" s="81">
        <f t="shared" si="6"/>
        <v>44333.33</v>
      </c>
      <c r="T114" s="85">
        <f>M114*I114</f>
        <v>42750</v>
      </c>
      <c r="U114" s="81">
        <v>41000</v>
      </c>
      <c r="V114" s="86" t="s">
        <v>353</v>
      </c>
      <c r="W114" s="81">
        <v>44000</v>
      </c>
      <c r="X114" s="86" t="s">
        <v>353</v>
      </c>
      <c r="Y114" s="81">
        <v>48000</v>
      </c>
      <c r="Z114" s="81"/>
      <c r="AA114" s="81"/>
      <c r="AB114" s="86" t="s">
        <v>353</v>
      </c>
      <c r="AC114" s="87">
        <v>44333.33</v>
      </c>
      <c r="AD114" s="77"/>
      <c r="AE114" s="77"/>
      <c r="AF114" s="77" t="s">
        <v>8</v>
      </c>
      <c r="AG114" s="77">
        <v>1</v>
      </c>
      <c r="AH114" s="88" t="s">
        <v>354</v>
      </c>
    </row>
    <row r="115" spans="1:34" ht="125.25" thickBot="1" thickTop="1">
      <c r="A115" s="77" t="s">
        <v>348</v>
      </c>
      <c r="B115" s="78" t="s">
        <v>349</v>
      </c>
      <c r="C115" s="78" t="s">
        <v>17</v>
      </c>
      <c r="D115" s="108" t="s">
        <v>64</v>
      </c>
      <c r="E115" s="79" t="s">
        <v>390</v>
      </c>
      <c r="F115" s="78" t="s">
        <v>65</v>
      </c>
      <c r="G115" s="78" t="s">
        <v>66</v>
      </c>
      <c r="H115" s="78" t="s">
        <v>20</v>
      </c>
      <c r="I115" s="80">
        <v>2</v>
      </c>
      <c r="J115" s="81"/>
      <c r="K115" s="77">
        <f t="shared" si="5"/>
        <v>2958.7033333333334</v>
      </c>
      <c r="L115" s="81"/>
      <c r="M115" s="82">
        <v>1209.9</v>
      </c>
      <c r="N115" s="84" t="s">
        <v>67</v>
      </c>
      <c r="O115" s="84" t="s">
        <v>68</v>
      </c>
      <c r="P115" s="84" t="s">
        <v>391</v>
      </c>
      <c r="Q115" s="81"/>
      <c r="R115" s="81"/>
      <c r="S115" s="81">
        <f t="shared" si="6"/>
        <v>5614.22</v>
      </c>
      <c r="T115" s="85">
        <f>M115*I115</f>
        <v>2419.8</v>
      </c>
      <c r="U115" s="81">
        <v>2352.33</v>
      </c>
      <c r="V115" s="86" t="s">
        <v>353</v>
      </c>
      <c r="W115" s="81">
        <v>2569</v>
      </c>
      <c r="X115" s="86" t="s">
        <v>353</v>
      </c>
      <c r="Y115" s="81">
        <v>3500</v>
      </c>
      <c r="Z115" s="81"/>
      <c r="AA115" s="81"/>
      <c r="AB115" s="86" t="s">
        <v>353</v>
      </c>
      <c r="AC115" s="87">
        <v>2807.11</v>
      </c>
      <c r="AD115" s="77"/>
      <c r="AE115" s="77"/>
      <c r="AF115" s="77" t="s">
        <v>8</v>
      </c>
      <c r="AG115" s="77">
        <v>2</v>
      </c>
      <c r="AH115" s="88" t="s">
        <v>354</v>
      </c>
    </row>
    <row r="116" spans="1:34" ht="35.25" thickBot="1" thickTop="1">
      <c r="A116" s="93" t="s">
        <v>348</v>
      </c>
      <c r="B116" s="94" t="s">
        <v>349</v>
      </c>
      <c r="C116" s="94" t="s">
        <v>17</v>
      </c>
      <c r="D116" s="96" t="s">
        <v>69</v>
      </c>
      <c r="E116" s="95" t="s">
        <v>392</v>
      </c>
      <c r="F116" s="94" t="s">
        <v>70</v>
      </c>
      <c r="G116" s="94" t="s">
        <v>71</v>
      </c>
      <c r="H116" s="94" t="s">
        <v>33</v>
      </c>
      <c r="I116" s="96">
        <v>10</v>
      </c>
      <c r="J116" s="93"/>
      <c r="K116" s="93">
        <f t="shared" si="5"/>
        <v>79.11</v>
      </c>
      <c r="L116" s="93">
        <f>U116</f>
        <v>78</v>
      </c>
      <c r="M116" s="104" t="s">
        <v>393</v>
      </c>
      <c r="N116" s="104" t="s">
        <v>393</v>
      </c>
      <c r="O116" s="104" t="s">
        <v>393</v>
      </c>
      <c r="P116" s="98"/>
      <c r="Q116" s="93"/>
      <c r="R116" s="93"/>
      <c r="S116" s="93">
        <f t="shared" si="6"/>
        <v>788.3</v>
      </c>
      <c r="T116" s="99"/>
      <c r="U116" s="93">
        <v>78</v>
      </c>
      <c r="V116" s="94" t="s">
        <v>365</v>
      </c>
      <c r="W116" s="93">
        <v>76</v>
      </c>
      <c r="X116" s="94" t="s">
        <v>365</v>
      </c>
      <c r="Y116" s="93">
        <v>82.5</v>
      </c>
      <c r="Z116" s="93"/>
      <c r="AA116" s="93"/>
      <c r="AB116" s="94" t="s">
        <v>365</v>
      </c>
      <c r="AC116" s="99">
        <v>78.83</v>
      </c>
      <c r="AD116" s="93"/>
      <c r="AE116" s="93"/>
      <c r="AF116" s="93">
        <v>10</v>
      </c>
      <c r="AG116" s="93" t="s">
        <v>8</v>
      </c>
      <c r="AH116" s="100" t="s">
        <v>354</v>
      </c>
    </row>
    <row r="117" spans="1:34" ht="35.25" thickBot="1" thickTop="1">
      <c r="A117" s="77" t="s">
        <v>348</v>
      </c>
      <c r="B117" s="78" t="s">
        <v>349</v>
      </c>
      <c r="C117" s="78" t="s">
        <v>17</v>
      </c>
      <c r="D117" s="108" t="s">
        <v>72</v>
      </c>
      <c r="E117" s="79" t="s">
        <v>394</v>
      </c>
      <c r="F117" s="78" t="s">
        <v>73</v>
      </c>
      <c r="G117" s="78" t="s">
        <v>74</v>
      </c>
      <c r="H117" s="78" t="s">
        <v>20</v>
      </c>
      <c r="I117" s="80">
        <v>2</v>
      </c>
      <c r="J117" s="81"/>
      <c r="K117" s="77">
        <f t="shared" si="5"/>
        <v>2017.243333333333</v>
      </c>
      <c r="L117" s="81"/>
      <c r="M117" s="82">
        <v>1276.86</v>
      </c>
      <c r="N117" s="82" t="s">
        <v>67</v>
      </c>
      <c r="O117" s="84" t="s">
        <v>68</v>
      </c>
      <c r="P117" s="84" t="s">
        <v>391</v>
      </c>
      <c r="Q117" s="81"/>
      <c r="R117" s="81"/>
      <c r="S117" s="81">
        <f t="shared" si="6"/>
        <v>3683.46</v>
      </c>
      <c r="T117" s="85">
        <f>M117*I117</f>
        <v>2553.72</v>
      </c>
      <c r="U117" s="81">
        <v>1315.2</v>
      </c>
      <c r="V117" s="86" t="s">
        <v>353</v>
      </c>
      <c r="W117" s="81">
        <v>1810</v>
      </c>
      <c r="X117" s="86" t="s">
        <v>353</v>
      </c>
      <c r="Y117" s="81">
        <v>2400</v>
      </c>
      <c r="Z117" s="81"/>
      <c r="AA117" s="81"/>
      <c r="AB117" s="86" t="s">
        <v>353</v>
      </c>
      <c r="AC117" s="87">
        <v>1841.73</v>
      </c>
      <c r="AD117" s="77"/>
      <c r="AE117" s="77"/>
      <c r="AF117" s="77" t="s">
        <v>8</v>
      </c>
      <c r="AG117" s="77">
        <v>2</v>
      </c>
      <c r="AH117" s="88" t="s">
        <v>354</v>
      </c>
    </row>
    <row r="118" spans="1:34" ht="54.75" thickBot="1" thickTop="1">
      <c r="A118" s="77" t="s">
        <v>348</v>
      </c>
      <c r="B118" s="78" t="s">
        <v>349</v>
      </c>
      <c r="C118" s="78" t="s">
        <v>17</v>
      </c>
      <c r="D118" s="108" t="s">
        <v>75</v>
      </c>
      <c r="E118" s="79" t="s">
        <v>395</v>
      </c>
      <c r="F118" s="78" t="s">
        <v>76</v>
      </c>
      <c r="G118" s="78" t="s">
        <v>77</v>
      </c>
      <c r="H118" s="78" t="s">
        <v>20</v>
      </c>
      <c r="I118" s="80">
        <v>2</v>
      </c>
      <c r="J118" s="81"/>
      <c r="K118" s="77">
        <f t="shared" si="5"/>
        <v>652.1766666666667</v>
      </c>
      <c r="L118" s="81"/>
      <c r="M118" s="82">
        <v>596</v>
      </c>
      <c r="N118" s="83" t="s">
        <v>351</v>
      </c>
      <c r="O118" s="84" t="s">
        <v>22</v>
      </c>
      <c r="P118" s="84" t="s">
        <v>352</v>
      </c>
      <c r="Q118" s="81"/>
      <c r="R118" s="81"/>
      <c r="S118" s="81">
        <f t="shared" si="6"/>
        <v>1231.26</v>
      </c>
      <c r="T118" s="85">
        <f>M118*I118</f>
        <v>1192</v>
      </c>
      <c r="U118" s="81">
        <v>506</v>
      </c>
      <c r="V118" s="86" t="s">
        <v>353</v>
      </c>
      <c r="W118" s="81">
        <v>683.1</v>
      </c>
      <c r="X118" s="86" t="s">
        <v>353</v>
      </c>
      <c r="Y118" s="81">
        <v>657.8</v>
      </c>
      <c r="Z118" s="81"/>
      <c r="AA118" s="81"/>
      <c r="AB118" s="86" t="s">
        <v>353</v>
      </c>
      <c r="AC118" s="87">
        <v>615.63</v>
      </c>
      <c r="AD118" s="77"/>
      <c r="AE118" s="77"/>
      <c r="AF118" s="77" t="s">
        <v>8</v>
      </c>
      <c r="AG118" s="77">
        <v>2</v>
      </c>
      <c r="AH118" s="88" t="s">
        <v>354</v>
      </c>
    </row>
    <row r="119" spans="1:34" ht="54.75" thickBot="1" thickTop="1">
      <c r="A119" s="77" t="s">
        <v>348</v>
      </c>
      <c r="B119" s="78" t="s">
        <v>349</v>
      </c>
      <c r="C119" s="78" t="s">
        <v>17</v>
      </c>
      <c r="D119" s="108" t="s">
        <v>78</v>
      </c>
      <c r="E119" s="79" t="s">
        <v>396</v>
      </c>
      <c r="F119" s="78" t="s">
        <v>79</v>
      </c>
      <c r="G119" s="78" t="s">
        <v>80</v>
      </c>
      <c r="H119" s="78" t="s">
        <v>20</v>
      </c>
      <c r="I119" s="80">
        <v>4</v>
      </c>
      <c r="J119" s="81"/>
      <c r="K119" s="77">
        <f t="shared" si="5"/>
        <v>715.5333333333334</v>
      </c>
      <c r="L119" s="81"/>
      <c r="M119" s="82">
        <v>593</v>
      </c>
      <c r="N119" s="83" t="s">
        <v>351</v>
      </c>
      <c r="O119" s="84" t="s">
        <v>22</v>
      </c>
      <c r="P119" s="84" t="s">
        <v>352</v>
      </c>
      <c r="Q119" s="81"/>
      <c r="R119" s="81"/>
      <c r="S119" s="81">
        <f t="shared" si="6"/>
        <v>2701.76</v>
      </c>
      <c r="T119" s="85">
        <f>M119*I119</f>
        <v>2372</v>
      </c>
      <c r="U119" s="81">
        <v>555.15</v>
      </c>
      <c r="V119" s="86" t="s">
        <v>353</v>
      </c>
      <c r="W119" s="81">
        <v>749.46</v>
      </c>
      <c r="X119" s="86" t="s">
        <v>353</v>
      </c>
      <c r="Y119" s="81">
        <v>721.7</v>
      </c>
      <c r="Z119" s="81"/>
      <c r="AA119" s="81"/>
      <c r="AB119" s="86" t="s">
        <v>353</v>
      </c>
      <c r="AC119" s="87">
        <v>675.44</v>
      </c>
      <c r="AD119" s="77"/>
      <c r="AE119" s="77"/>
      <c r="AF119" s="77" t="s">
        <v>8</v>
      </c>
      <c r="AG119" s="77">
        <v>4</v>
      </c>
      <c r="AH119" s="88" t="s">
        <v>354</v>
      </c>
    </row>
    <row r="120" spans="1:34" ht="181.5" thickBot="1" thickTop="1">
      <c r="A120" s="93" t="s">
        <v>348</v>
      </c>
      <c r="B120" s="94" t="s">
        <v>349</v>
      </c>
      <c r="C120" s="94" t="s">
        <v>17</v>
      </c>
      <c r="D120" s="96" t="s">
        <v>81</v>
      </c>
      <c r="E120" s="95" t="s">
        <v>397</v>
      </c>
      <c r="F120" s="94" t="s">
        <v>82</v>
      </c>
      <c r="G120" s="94" t="s">
        <v>83</v>
      </c>
      <c r="H120" s="94" t="s">
        <v>33</v>
      </c>
      <c r="I120" s="96">
        <v>35</v>
      </c>
      <c r="J120" s="93"/>
      <c r="K120" s="93">
        <f t="shared" si="5"/>
        <v>228.9333333333333</v>
      </c>
      <c r="L120" s="93">
        <f>U120</f>
        <v>247.92</v>
      </c>
      <c r="M120" s="104" t="s">
        <v>393</v>
      </c>
      <c r="N120" s="104" t="s">
        <v>393</v>
      </c>
      <c r="O120" s="104" t="s">
        <v>393</v>
      </c>
      <c r="P120" s="98"/>
      <c r="Q120" s="93"/>
      <c r="R120" s="93"/>
      <c r="S120" s="93">
        <f t="shared" si="6"/>
        <v>8178.8</v>
      </c>
      <c r="T120" s="99"/>
      <c r="U120" s="93">
        <v>247.92</v>
      </c>
      <c r="V120" s="94" t="s">
        <v>365</v>
      </c>
      <c r="W120" s="93">
        <v>254.12</v>
      </c>
      <c r="X120" s="94" t="s">
        <v>365</v>
      </c>
      <c r="Y120" s="93">
        <v>199</v>
      </c>
      <c r="Z120" s="93"/>
      <c r="AA120" s="93"/>
      <c r="AB120" s="94" t="s">
        <v>365</v>
      </c>
      <c r="AC120" s="99">
        <v>233.68</v>
      </c>
      <c r="AD120" s="93"/>
      <c r="AE120" s="93"/>
      <c r="AF120" s="93">
        <v>35</v>
      </c>
      <c r="AG120" s="93" t="s">
        <v>8</v>
      </c>
      <c r="AH120" s="100" t="s">
        <v>354</v>
      </c>
    </row>
    <row r="121" spans="1:34" ht="46.5" thickBot="1" thickTop="1">
      <c r="A121" s="77" t="s">
        <v>348</v>
      </c>
      <c r="B121" s="78" t="s">
        <v>349</v>
      </c>
      <c r="C121" s="78" t="s">
        <v>17</v>
      </c>
      <c r="D121" s="108" t="s">
        <v>84</v>
      </c>
      <c r="E121" s="79" t="s">
        <v>398</v>
      </c>
      <c r="F121" s="78" t="s">
        <v>85</v>
      </c>
      <c r="G121" s="78" t="s">
        <v>86</v>
      </c>
      <c r="H121" s="78" t="s">
        <v>20</v>
      </c>
      <c r="I121" s="80">
        <v>3</v>
      </c>
      <c r="J121" s="81"/>
      <c r="K121" s="77">
        <f t="shared" si="5"/>
        <v>822.48</v>
      </c>
      <c r="L121" s="81"/>
      <c r="M121" s="82">
        <v>592</v>
      </c>
      <c r="N121" s="84" t="s">
        <v>351</v>
      </c>
      <c r="O121" s="84" t="s">
        <v>22</v>
      </c>
      <c r="P121" s="84" t="s">
        <v>352</v>
      </c>
      <c r="Q121" s="81"/>
      <c r="R121" s="81"/>
      <c r="S121" s="81">
        <f t="shared" si="6"/>
        <v>2329.17</v>
      </c>
      <c r="T121" s="85">
        <f>M121*I121</f>
        <v>1776</v>
      </c>
      <c r="U121" s="81">
        <v>638.13</v>
      </c>
      <c r="V121" s="86" t="s">
        <v>353</v>
      </c>
      <c r="W121" s="81">
        <v>861.48</v>
      </c>
      <c r="X121" s="86" t="s">
        <v>353</v>
      </c>
      <c r="Y121" s="81">
        <v>829.57</v>
      </c>
      <c r="Z121" s="81"/>
      <c r="AA121" s="81"/>
      <c r="AB121" s="86" t="s">
        <v>353</v>
      </c>
      <c r="AC121" s="87">
        <v>776.39</v>
      </c>
      <c r="AD121" s="77"/>
      <c r="AE121" s="77"/>
      <c r="AF121" s="77" t="s">
        <v>8</v>
      </c>
      <c r="AG121" s="77">
        <v>3</v>
      </c>
      <c r="AH121" s="88" t="s">
        <v>354</v>
      </c>
    </row>
    <row r="122" spans="1:34" ht="46.5" thickBot="1" thickTop="1">
      <c r="A122" s="77" t="s">
        <v>348</v>
      </c>
      <c r="B122" s="78" t="s">
        <v>349</v>
      </c>
      <c r="C122" s="78" t="s">
        <v>17</v>
      </c>
      <c r="D122" s="108" t="s">
        <v>87</v>
      </c>
      <c r="E122" s="79" t="s">
        <v>399</v>
      </c>
      <c r="F122" s="78" t="s">
        <v>88</v>
      </c>
      <c r="G122" s="78" t="s">
        <v>89</v>
      </c>
      <c r="H122" s="78" t="s">
        <v>20</v>
      </c>
      <c r="I122" s="80">
        <v>3</v>
      </c>
      <c r="J122" s="81"/>
      <c r="K122" s="77">
        <f t="shared" si="5"/>
        <v>719.6666666666666</v>
      </c>
      <c r="L122" s="81"/>
      <c r="M122" s="82">
        <v>544.75</v>
      </c>
      <c r="N122" s="84" t="s">
        <v>351</v>
      </c>
      <c r="O122" s="84" t="s">
        <v>22</v>
      </c>
      <c r="P122" s="84" t="s">
        <v>352</v>
      </c>
      <c r="Q122" s="81"/>
      <c r="R122" s="81"/>
      <c r="S122" s="81">
        <f t="shared" si="6"/>
        <v>2038.02</v>
      </c>
      <c r="T122" s="85">
        <f>M122*I122</f>
        <v>1634.25</v>
      </c>
      <c r="U122" s="81">
        <v>558.36</v>
      </c>
      <c r="V122" s="86" t="s">
        <v>353</v>
      </c>
      <c r="W122" s="81">
        <v>753.79</v>
      </c>
      <c r="X122" s="86" t="s">
        <v>353</v>
      </c>
      <c r="Y122" s="81">
        <v>725.87</v>
      </c>
      <c r="Z122" s="81"/>
      <c r="AA122" s="81"/>
      <c r="AB122" s="86" t="s">
        <v>353</v>
      </c>
      <c r="AC122" s="87">
        <v>679.34</v>
      </c>
      <c r="AD122" s="77"/>
      <c r="AE122" s="77"/>
      <c r="AF122" s="77" t="s">
        <v>8</v>
      </c>
      <c r="AG122" s="77">
        <v>3</v>
      </c>
      <c r="AH122" s="88" t="s">
        <v>354</v>
      </c>
    </row>
    <row r="123" spans="1:34" ht="46.5" thickBot="1" thickTop="1">
      <c r="A123" s="77" t="s">
        <v>348</v>
      </c>
      <c r="B123" s="78" t="s">
        <v>349</v>
      </c>
      <c r="C123" s="78" t="s">
        <v>17</v>
      </c>
      <c r="D123" s="108" t="s">
        <v>90</v>
      </c>
      <c r="E123" s="79" t="s">
        <v>400</v>
      </c>
      <c r="F123" s="78" t="s">
        <v>91</v>
      </c>
      <c r="G123" s="78" t="s">
        <v>92</v>
      </c>
      <c r="H123" s="78" t="s">
        <v>20</v>
      </c>
      <c r="I123" s="80">
        <v>1</v>
      </c>
      <c r="J123" s="81"/>
      <c r="K123" s="77">
        <f t="shared" si="5"/>
        <v>2763.0066666666667</v>
      </c>
      <c r="L123" s="81"/>
      <c r="M123" s="82">
        <v>2090</v>
      </c>
      <c r="N123" s="84" t="s">
        <v>351</v>
      </c>
      <c r="O123" s="84" t="s">
        <v>22</v>
      </c>
      <c r="P123" s="84" t="s">
        <v>352</v>
      </c>
      <c r="Q123" s="81"/>
      <c r="R123" s="81"/>
      <c r="S123" s="81">
        <f t="shared" si="6"/>
        <v>2608.18</v>
      </c>
      <c r="T123" s="85">
        <f>M123*I123</f>
        <v>2090</v>
      </c>
      <c r="U123" s="81">
        <v>2143.71</v>
      </c>
      <c r="V123" s="86" t="s">
        <v>353</v>
      </c>
      <c r="W123" s="81">
        <v>2894.01</v>
      </c>
      <c r="X123" s="86" t="s">
        <v>353</v>
      </c>
      <c r="Y123" s="81">
        <v>2786.83</v>
      </c>
      <c r="Z123" s="81"/>
      <c r="AA123" s="81"/>
      <c r="AB123" s="86" t="s">
        <v>353</v>
      </c>
      <c r="AC123" s="87">
        <v>2608.18</v>
      </c>
      <c r="AD123" s="77"/>
      <c r="AE123" s="77"/>
      <c r="AF123" s="77" t="s">
        <v>8</v>
      </c>
      <c r="AG123" s="77">
        <v>1</v>
      </c>
      <c r="AH123" s="88" t="s">
        <v>354</v>
      </c>
    </row>
    <row r="124" spans="1:34" ht="46.5" thickBot="1" thickTop="1">
      <c r="A124" s="77" t="s">
        <v>348</v>
      </c>
      <c r="B124" s="78" t="s">
        <v>349</v>
      </c>
      <c r="C124" s="78" t="s">
        <v>17</v>
      </c>
      <c r="D124" s="108" t="s">
        <v>93</v>
      </c>
      <c r="E124" s="79" t="s">
        <v>401</v>
      </c>
      <c r="F124" s="78" t="s">
        <v>94</v>
      </c>
      <c r="G124" s="78" t="s">
        <v>95</v>
      </c>
      <c r="H124" s="78" t="s">
        <v>20</v>
      </c>
      <c r="I124" s="80">
        <v>1</v>
      </c>
      <c r="J124" s="81"/>
      <c r="K124" s="77">
        <f t="shared" si="5"/>
        <v>4176.636666666667</v>
      </c>
      <c r="L124" s="81"/>
      <c r="M124" s="82">
        <v>3160</v>
      </c>
      <c r="N124" s="84" t="s">
        <v>351</v>
      </c>
      <c r="O124" s="84" t="s">
        <v>22</v>
      </c>
      <c r="P124" s="84" t="s">
        <v>352</v>
      </c>
      <c r="Q124" s="81"/>
      <c r="R124" s="81"/>
      <c r="S124" s="81">
        <f t="shared" si="6"/>
        <v>3942.6</v>
      </c>
      <c r="T124" s="85">
        <f>M124*I124</f>
        <v>3160</v>
      </c>
      <c r="U124" s="81">
        <v>3240.49</v>
      </c>
      <c r="V124" s="86" t="s">
        <v>353</v>
      </c>
      <c r="W124" s="81">
        <v>4374.67</v>
      </c>
      <c r="X124" s="86" t="s">
        <v>353</v>
      </c>
      <c r="Y124" s="81">
        <v>4212.64</v>
      </c>
      <c r="Z124" s="81"/>
      <c r="AA124" s="81"/>
      <c r="AB124" s="86" t="s">
        <v>353</v>
      </c>
      <c r="AC124" s="87">
        <v>3942.6</v>
      </c>
      <c r="AD124" s="77"/>
      <c r="AE124" s="77"/>
      <c r="AF124" s="77" t="s">
        <v>8</v>
      </c>
      <c r="AG124" s="77">
        <v>1</v>
      </c>
      <c r="AH124" s="88" t="s">
        <v>354</v>
      </c>
    </row>
    <row r="125" spans="1:34" ht="125.25" thickBot="1" thickTop="1">
      <c r="A125" s="77" t="s">
        <v>348</v>
      </c>
      <c r="B125" s="78" t="s">
        <v>349</v>
      </c>
      <c r="C125" s="78" t="s">
        <v>17</v>
      </c>
      <c r="D125" s="108" t="s">
        <v>96</v>
      </c>
      <c r="E125" s="79" t="s">
        <v>402</v>
      </c>
      <c r="F125" s="78" t="s">
        <v>97</v>
      </c>
      <c r="G125" s="78" t="s">
        <v>98</v>
      </c>
      <c r="H125" s="78" t="s">
        <v>20</v>
      </c>
      <c r="I125" s="80">
        <v>2</v>
      </c>
      <c r="J125" s="81"/>
      <c r="K125" s="77">
        <f t="shared" si="5"/>
        <v>2617.5266666666666</v>
      </c>
      <c r="L125" s="81"/>
      <c r="M125" s="82">
        <v>1249.99</v>
      </c>
      <c r="N125" s="84" t="s">
        <v>403</v>
      </c>
      <c r="O125" s="84" t="s">
        <v>100</v>
      </c>
      <c r="P125" s="84" t="s">
        <v>404</v>
      </c>
      <c r="Q125" s="81"/>
      <c r="R125" s="81"/>
      <c r="S125" s="81">
        <f t="shared" si="6"/>
        <v>4939.16</v>
      </c>
      <c r="T125" s="85">
        <f>M125*I125</f>
        <v>2499.98</v>
      </c>
      <c r="U125" s="81">
        <v>2025.75</v>
      </c>
      <c r="V125" s="86" t="s">
        <v>353</v>
      </c>
      <c r="W125" s="81">
        <v>2223</v>
      </c>
      <c r="X125" s="86" t="s">
        <v>353</v>
      </c>
      <c r="Y125" s="81">
        <v>3160</v>
      </c>
      <c r="Z125" s="81"/>
      <c r="AA125" s="81"/>
      <c r="AB125" s="86" t="s">
        <v>353</v>
      </c>
      <c r="AC125" s="87">
        <v>2469.58</v>
      </c>
      <c r="AD125" s="77"/>
      <c r="AE125" s="77"/>
      <c r="AF125" s="77" t="s">
        <v>8</v>
      </c>
      <c r="AG125" s="77">
        <v>2</v>
      </c>
      <c r="AH125" s="88" t="s">
        <v>354</v>
      </c>
    </row>
    <row r="126" spans="1:34" ht="35.25" thickBot="1" thickTop="1">
      <c r="A126" s="93" t="s">
        <v>348</v>
      </c>
      <c r="B126" s="94" t="s">
        <v>349</v>
      </c>
      <c r="C126" s="94" t="s">
        <v>17</v>
      </c>
      <c r="D126" s="96" t="s">
        <v>101</v>
      </c>
      <c r="E126" s="95" t="s">
        <v>405</v>
      </c>
      <c r="F126" s="94" t="s">
        <v>102</v>
      </c>
      <c r="G126" s="94" t="s">
        <v>103</v>
      </c>
      <c r="H126" s="94" t="s">
        <v>20</v>
      </c>
      <c r="I126" s="96">
        <v>4</v>
      </c>
      <c r="J126" s="93"/>
      <c r="K126" s="93">
        <f t="shared" si="5"/>
        <v>3280.7566666666667</v>
      </c>
      <c r="L126" s="93">
        <f>S126</f>
        <v>12387.68</v>
      </c>
      <c r="M126" s="104" t="s">
        <v>393</v>
      </c>
      <c r="N126" s="104" t="s">
        <v>393</v>
      </c>
      <c r="O126" s="104" t="s">
        <v>393</v>
      </c>
      <c r="P126" s="98"/>
      <c r="Q126" s="93"/>
      <c r="R126" s="93"/>
      <c r="S126" s="93">
        <f t="shared" si="6"/>
        <v>12387.68</v>
      </c>
      <c r="T126" s="99"/>
      <c r="U126" s="93">
        <v>2545.41</v>
      </c>
      <c r="V126" s="94" t="s">
        <v>353</v>
      </c>
      <c r="W126" s="93">
        <v>3436.31</v>
      </c>
      <c r="X126" s="94" t="s">
        <v>353</v>
      </c>
      <c r="Y126" s="93">
        <v>3309.04</v>
      </c>
      <c r="Z126" s="93"/>
      <c r="AA126" s="93"/>
      <c r="AB126" s="94" t="s">
        <v>353</v>
      </c>
      <c r="AC126" s="99">
        <v>3096.92</v>
      </c>
      <c r="AD126" s="93"/>
      <c r="AE126" s="93"/>
      <c r="AF126" s="93" t="s">
        <v>8</v>
      </c>
      <c r="AG126" s="93">
        <v>4</v>
      </c>
      <c r="AH126" s="100" t="s">
        <v>354</v>
      </c>
    </row>
    <row r="127" spans="1:34" ht="46.5" thickBot="1" thickTop="1">
      <c r="A127" s="77" t="s">
        <v>348</v>
      </c>
      <c r="B127" s="78" t="s">
        <v>349</v>
      </c>
      <c r="C127" s="78" t="s">
        <v>17</v>
      </c>
      <c r="D127" s="108" t="s">
        <v>104</v>
      </c>
      <c r="E127" s="79" t="s">
        <v>406</v>
      </c>
      <c r="F127" s="78" t="s">
        <v>105</v>
      </c>
      <c r="G127" s="78" t="s">
        <v>106</v>
      </c>
      <c r="H127" s="78" t="s">
        <v>20</v>
      </c>
      <c r="I127" s="80">
        <v>3</v>
      </c>
      <c r="J127" s="81"/>
      <c r="K127" s="77">
        <f t="shared" si="5"/>
        <v>10198.053333333333</v>
      </c>
      <c r="L127" s="81"/>
      <c r="M127" s="82">
        <v>7720</v>
      </c>
      <c r="N127" s="84" t="s">
        <v>351</v>
      </c>
      <c r="O127" s="84" t="s">
        <v>22</v>
      </c>
      <c r="P127" s="84" t="s">
        <v>352</v>
      </c>
      <c r="Q127" s="81"/>
      <c r="R127" s="81"/>
      <c r="S127" s="81">
        <f t="shared" si="6"/>
        <v>28879.83</v>
      </c>
      <c r="T127" s="85">
        <f aca="true" t="shared" si="7" ref="T127:T139">M127*I127</f>
        <v>23160</v>
      </c>
      <c r="U127" s="81">
        <v>7912.28</v>
      </c>
      <c r="V127" s="86" t="s">
        <v>353</v>
      </c>
      <c r="W127" s="81">
        <v>10681.58</v>
      </c>
      <c r="X127" s="86" t="s">
        <v>353</v>
      </c>
      <c r="Y127" s="81">
        <v>10285.97</v>
      </c>
      <c r="Z127" s="81"/>
      <c r="AA127" s="81"/>
      <c r="AB127" s="86" t="s">
        <v>353</v>
      </c>
      <c r="AC127" s="87">
        <v>9626.61</v>
      </c>
      <c r="AD127" s="77"/>
      <c r="AE127" s="77"/>
      <c r="AF127" s="77" t="s">
        <v>8</v>
      </c>
      <c r="AG127" s="77">
        <v>3</v>
      </c>
      <c r="AH127" s="88" t="s">
        <v>354</v>
      </c>
    </row>
    <row r="128" spans="1:34" ht="46.5" thickBot="1" thickTop="1">
      <c r="A128" s="77" t="s">
        <v>348</v>
      </c>
      <c r="B128" s="78" t="s">
        <v>349</v>
      </c>
      <c r="C128" s="78" t="s">
        <v>17</v>
      </c>
      <c r="D128" s="108" t="s">
        <v>107</v>
      </c>
      <c r="E128" s="79" t="s">
        <v>407</v>
      </c>
      <c r="F128" s="78" t="s">
        <v>108</v>
      </c>
      <c r="G128" s="78" t="s">
        <v>109</v>
      </c>
      <c r="H128" s="78" t="s">
        <v>20</v>
      </c>
      <c r="I128" s="80">
        <v>2</v>
      </c>
      <c r="J128" s="81"/>
      <c r="K128" s="77">
        <f t="shared" si="5"/>
        <v>6032.996666666666</v>
      </c>
      <c r="L128" s="81"/>
      <c r="M128" s="82">
        <v>4567</v>
      </c>
      <c r="N128" s="84" t="s">
        <v>351</v>
      </c>
      <c r="O128" s="84" t="s">
        <v>22</v>
      </c>
      <c r="P128" s="84" t="s">
        <v>352</v>
      </c>
      <c r="Q128" s="81"/>
      <c r="R128" s="81"/>
      <c r="S128" s="81">
        <f t="shared" si="6"/>
        <v>11389.88</v>
      </c>
      <c r="T128" s="85">
        <f t="shared" si="7"/>
        <v>9134</v>
      </c>
      <c r="U128" s="81">
        <v>4680.77</v>
      </c>
      <c r="V128" s="86" t="s">
        <v>353</v>
      </c>
      <c r="W128" s="81">
        <v>6319.04</v>
      </c>
      <c r="X128" s="86" t="s">
        <v>353</v>
      </c>
      <c r="Y128" s="81">
        <v>6085.01</v>
      </c>
      <c r="Z128" s="81"/>
      <c r="AA128" s="81"/>
      <c r="AB128" s="86" t="s">
        <v>353</v>
      </c>
      <c r="AC128" s="87">
        <v>5694.94</v>
      </c>
      <c r="AD128" s="77"/>
      <c r="AE128" s="77"/>
      <c r="AF128" s="77" t="s">
        <v>8</v>
      </c>
      <c r="AG128" s="77">
        <v>2</v>
      </c>
      <c r="AH128" s="88" t="s">
        <v>354</v>
      </c>
    </row>
    <row r="129" spans="1:34" ht="35.25" thickBot="1" thickTop="1">
      <c r="A129" s="77" t="s">
        <v>348</v>
      </c>
      <c r="B129" s="78" t="s">
        <v>349</v>
      </c>
      <c r="C129" s="78" t="s">
        <v>17</v>
      </c>
      <c r="D129" s="108" t="s">
        <v>110</v>
      </c>
      <c r="E129" s="79" t="s">
        <v>408</v>
      </c>
      <c r="F129" s="78" t="s">
        <v>111</v>
      </c>
      <c r="G129" s="78" t="s">
        <v>112</v>
      </c>
      <c r="H129" s="78" t="s">
        <v>20</v>
      </c>
      <c r="I129" s="80">
        <v>2</v>
      </c>
      <c r="J129" s="81"/>
      <c r="K129" s="77">
        <f t="shared" si="5"/>
        <v>2681.2766666666666</v>
      </c>
      <c r="L129" s="81"/>
      <c r="M129" s="82">
        <v>2090</v>
      </c>
      <c r="N129" s="84" t="s">
        <v>113</v>
      </c>
      <c r="O129" s="84" t="s">
        <v>114</v>
      </c>
      <c r="P129" s="84" t="s">
        <v>409</v>
      </c>
      <c r="Q129" s="81"/>
      <c r="R129" s="81"/>
      <c r="S129" s="81">
        <f t="shared" si="6"/>
        <v>5062.06</v>
      </c>
      <c r="T129" s="85">
        <f t="shared" si="7"/>
        <v>4180</v>
      </c>
      <c r="U129" s="81">
        <v>2080.3</v>
      </c>
      <c r="V129" s="86" t="s">
        <v>353</v>
      </c>
      <c r="W129" s="81">
        <v>2808.41</v>
      </c>
      <c r="X129" s="86" t="s">
        <v>353</v>
      </c>
      <c r="Y129" s="81">
        <v>2704.39</v>
      </c>
      <c r="Z129" s="81"/>
      <c r="AA129" s="81"/>
      <c r="AB129" s="86" t="s">
        <v>353</v>
      </c>
      <c r="AC129" s="87">
        <v>2531.03</v>
      </c>
      <c r="AD129" s="77"/>
      <c r="AE129" s="77"/>
      <c r="AF129" s="77" t="s">
        <v>8</v>
      </c>
      <c r="AG129" s="77">
        <v>2</v>
      </c>
      <c r="AH129" s="88" t="s">
        <v>354</v>
      </c>
    </row>
    <row r="130" spans="1:34" ht="54.75" thickBot="1" thickTop="1">
      <c r="A130" s="77" t="s">
        <v>348</v>
      </c>
      <c r="B130" s="78" t="s">
        <v>349</v>
      </c>
      <c r="C130" s="78" t="s">
        <v>17</v>
      </c>
      <c r="D130" s="108" t="s">
        <v>115</v>
      </c>
      <c r="E130" s="79" t="s">
        <v>410</v>
      </c>
      <c r="F130" s="78" t="s">
        <v>116</v>
      </c>
      <c r="G130" s="78" t="s">
        <v>117</v>
      </c>
      <c r="H130" s="78" t="s">
        <v>20</v>
      </c>
      <c r="I130" s="80">
        <v>2</v>
      </c>
      <c r="J130" s="81"/>
      <c r="K130" s="77">
        <f t="shared" si="5"/>
        <v>2826.4199999999996</v>
      </c>
      <c r="L130" s="81"/>
      <c r="M130" s="82">
        <v>2200</v>
      </c>
      <c r="N130" s="83" t="s">
        <v>351</v>
      </c>
      <c r="O130" s="84" t="s">
        <v>22</v>
      </c>
      <c r="P130" s="84" t="s">
        <v>352</v>
      </c>
      <c r="Q130" s="81"/>
      <c r="R130" s="81"/>
      <c r="S130" s="81">
        <f t="shared" si="6"/>
        <v>5336.08</v>
      </c>
      <c r="T130" s="85">
        <f t="shared" si="7"/>
        <v>4400</v>
      </c>
      <c r="U130" s="81">
        <v>2192.91</v>
      </c>
      <c r="V130" s="86" t="s">
        <v>353</v>
      </c>
      <c r="W130" s="81">
        <v>2960.43</v>
      </c>
      <c r="X130" s="86" t="s">
        <v>353</v>
      </c>
      <c r="Y130" s="81">
        <v>2850.79</v>
      </c>
      <c r="Z130" s="81"/>
      <c r="AA130" s="81"/>
      <c r="AB130" s="86" t="s">
        <v>353</v>
      </c>
      <c r="AC130" s="87">
        <v>2668.04</v>
      </c>
      <c r="AD130" s="77"/>
      <c r="AE130" s="77"/>
      <c r="AF130" s="77" t="s">
        <v>8</v>
      </c>
      <c r="AG130" s="77">
        <v>2</v>
      </c>
      <c r="AH130" s="88" t="s">
        <v>354</v>
      </c>
    </row>
    <row r="131" spans="1:34" ht="54.75" thickBot="1" thickTop="1">
      <c r="A131" s="77" t="s">
        <v>348</v>
      </c>
      <c r="B131" s="78" t="s">
        <v>349</v>
      </c>
      <c r="C131" s="78" t="s">
        <v>17</v>
      </c>
      <c r="D131" s="108" t="s">
        <v>118</v>
      </c>
      <c r="E131" s="79" t="s">
        <v>411</v>
      </c>
      <c r="F131" s="78" t="s">
        <v>119</v>
      </c>
      <c r="G131" s="78" t="s">
        <v>120</v>
      </c>
      <c r="H131" s="78" t="s">
        <v>20</v>
      </c>
      <c r="I131" s="80">
        <v>2</v>
      </c>
      <c r="J131" s="81"/>
      <c r="K131" s="77">
        <f t="shared" si="5"/>
        <v>4454.6466666666665</v>
      </c>
      <c r="L131" s="81"/>
      <c r="M131" s="82">
        <v>3500</v>
      </c>
      <c r="N131" s="83" t="s">
        <v>351</v>
      </c>
      <c r="O131" s="84" t="s">
        <v>22</v>
      </c>
      <c r="P131" s="84" t="s">
        <v>352</v>
      </c>
      <c r="Q131" s="81"/>
      <c r="R131" s="81"/>
      <c r="S131" s="81">
        <f t="shared" si="6"/>
        <v>8410.06</v>
      </c>
      <c r="T131" s="85">
        <f t="shared" si="7"/>
        <v>7000</v>
      </c>
      <c r="U131" s="81">
        <v>3456.19</v>
      </c>
      <c r="V131" s="86" t="s">
        <v>353</v>
      </c>
      <c r="W131" s="81">
        <v>4665.86</v>
      </c>
      <c r="X131" s="86" t="s">
        <v>353</v>
      </c>
      <c r="Y131" s="81">
        <v>4493.05</v>
      </c>
      <c r="Z131" s="81"/>
      <c r="AA131" s="81"/>
      <c r="AB131" s="86" t="s">
        <v>353</v>
      </c>
      <c r="AC131" s="87">
        <v>4205.03</v>
      </c>
      <c r="AD131" s="77"/>
      <c r="AE131" s="77"/>
      <c r="AF131" s="77" t="s">
        <v>8</v>
      </c>
      <c r="AG131" s="77">
        <v>2</v>
      </c>
      <c r="AH131" s="88" t="s">
        <v>354</v>
      </c>
    </row>
    <row r="132" spans="1:34" ht="46.5" thickBot="1" thickTop="1">
      <c r="A132" s="77" t="s">
        <v>348</v>
      </c>
      <c r="B132" s="78" t="s">
        <v>349</v>
      </c>
      <c r="C132" s="78" t="s">
        <v>17</v>
      </c>
      <c r="D132" s="108" t="s">
        <v>121</v>
      </c>
      <c r="E132" s="79" t="s">
        <v>412</v>
      </c>
      <c r="F132" s="78" t="s">
        <v>122</v>
      </c>
      <c r="G132" s="78" t="s">
        <v>123</v>
      </c>
      <c r="H132" s="78" t="s">
        <v>20</v>
      </c>
      <c r="I132" s="80">
        <v>2</v>
      </c>
      <c r="J132" s="81"/>
      <c r="K132" s="77">
        <f t="shared" si="5"/>
        <v>5591.256666666667</v>
      </c>
      <c r="L132" s="81"/>
      <c r="M132" s="82">
        <v>4233</v>
      </c>
      <c r="N132" s="84" t="s">
        <v>351</v>
      </c>
      <c r="O132" s="84" t="s">
        <v>22</v>
      </c>
      <c r="P132" s="84" t="s">
        <v>352</v>
      </c>
      <c r="Q132" s="81"/>
      <c r="R132" s="81"/>
      <c r="S132" s="81">
        <f t="shared" si="6"/>
        <v>10555.9</v>
      </c>
      <c r="T132" s="85">
        <f t="shared" si="7"/>
        <v>8466</v>
      </c>
      <c r="U132" s="81">
        <v>4338.04</v>
      </c>
      <c r="V132" s="86" t="s">
        <v>353</v>
      </c>
      <c r="W132" s="81">
        <v>5856.36</v>
      </c>
      <c r="X132" s="86" t="s">
        <v>353</v>
      </c>
      <c r="Y132" s="81">
        <v>5639.46</v>
      </c>
      <c r="Z132" s="81"/>
      <c r="AA132" s="81"/>
      <c r="AB132" s="86" t="s">
        <v>353</v>
      </c>
      <c r="AC132" s="87">
        <v>5277.95</v>
      </c>
      <c r="AD132" s="77"/>
      <c r="AE132" s="77"/>
      <c r="AF132" s="77" t="s">
        <v>8</v>
      </c>
      <c r="AG132" s="77">
        <v>2</v>
      </c>
      <c r="AH132" s="88" t="s">
        <v>354</v>
      </c>
    </row>
    <row r="133" spans="1:34" ht="35.25" thickBot="1" thickTop="1">
      <c r="A133" s="77" t="s">
        <v>348</v>
      </c>
      <c r="B133" s="78" t="s">
        <v>349</v>
      </c>
      <c r="C133" s="78" t="s">
        <v>17</v>
      </c>
      <c r="D133" s="108" t="s">
        <v>124</v>
      </c>
      <c r="E133" s="79" t="s">
        <v>413</v>
      </c>
      <c r="F133" s="78" t="s">
        <v>125</v>
      </c>
      <c r="G133" s="78" t="s">
        <v>126</v>
      </c>
      <c r="H133" s="78" t="s">
        <v>20</v>
      </c>
      <c r="I133" s="80">
        <v>2</v>
      </c>
      <c r="J133" s="81"/>
      <c r="K133" s="77">
        <f t="shared" si="5"/>
        <v>8115.52</v>
      </c>
      <c r="L133" s="81"/>
      <c r="M133" s="82">
        <v>6140</v>
      </c>
      <c r="N133" s="84" t="s">
        <v>113</v>
      </c>
      <c r="O133" s="84" t="s">
        <v>114</v>
      </c>
      <c r="P133" s="84" t="s">
        <v>409</v>
      </c>
      <c r="Q133" s="81"/>
      <c r="R133" s="81"/>
      <c r="S133" s="81">
        <f t="shared" si="6"/>
        <v>15321.54</v>
      </c>
      <c r="T133" s="85">
        <f t="shared" si="7"/>
        <v>12280</v>
      </c>
      <c r="U133" s="81">
        <v>6296.52</v>
      </c>
      <c r="V133" s="86" t="s">
        <v>353</v>
      </c>
      <c r="W133" s="81">
        <v>8500.31</v>
      </c>
      <c r="X133" s="86" t="s">
        <v>353</v>
      </c>
      <c r="Y133" s="81">
        <v>8185.48</v>
      </c>
      <c r="Z133" s="81"/>
      <c r="AA133" s="81"/>
      <c r="AB133" s="86" t="s">
        <v>353</v>
      </c>
      <c r="AC133" s="87">
        <v>7660.77</v>
      </c>
      <c r="AD133" s="77"/>
      <c r="AE133" s="77"/>
      <c r="AF133" s="77" t="s">
        <v>8</v>
      </c>
      <c r="AG133" s="77">
        <v>2</v>
      </c>
      <c r="AH133" s="88" t="s">
        <v>354</v>
      </c>
    </row>
    <row r="134" spans="1:34" ht="35.25" thickBot="1" thickTop="1">
      <c r="A134" s="77" t="s">
        <v>348</v>
      </c>
      <c r="B134" s="78" t="s">
        <v>349</v>
      </c>
      <c r="C134" s="78" t="s">
        <v>17</v>
      </c>
      <c r="D134" s="108" t="s">
        <v>127</v>
      </c>
      <c r="E134" s="79" t="s">
        <v>414</v>
      </c>
      <c r="F134" s="78" t="s">
        <v>128</v>
      </c>
      <c r="G134" s="78" t="s">
        <v>129</v>
      </c>
      <c r="H134" s="78" t="s">
        <v>20</v>
      </c>
      <c r="I134" s="80">
        <v>2</v>
      </c>
      <c r="J134" s="81"/>
      <c r="K134" s="77">
        <f t="shared" si="5"/>
        <v>14262.11</v>
      </c>
      <c r="L134" s="81"/>
      <c r="M134" s="82">
        <v>5820</v>
      </c>
      <c r="N134" s="84" t="s">
        <v>113</v>
      </c>
      <c r="O134" s="84" t="s">
        <v>114</v>
      </c>
      <c r="P134" s="84" t="s">
        <v>409</v>
      </c>
      <c r="Q134" s="81"/>
      <c r="R134" s="81"/>
      <c r="S134" s="81">
        <f t="shared" si="6"/>
        <v>26925.88</v>
      </c>
      <c r="T134" s="85">
        <f t="shared" si="7"/>
        <v>11640</v>
      </c>
      <c r="U134" s="81">
        <v>11065.43</v>
      </c>
      <c r="V134" s="86" t="s">
        <v>353</v>
      </c>
      <c r="W134" s="81">
        <v>14938.33</v>
      </c>
      <c r="X134" s="86" t="s">
        <v>353</v>
      </c>
      <c r="Y134" s="81">
        <v>14385.06</v>
      </c>
      <c r="Z134" s="81"/>
      <c r="AA134" s="81"/>
      <c r="AB134" s="86" t="s">
        <v>353</v>
      </c>
      <c r="AC134" s="87">
        <v>13462.94</v>
      </c>
      <c r="AD134" s="77"/>
      <c r="AE134" s="77"/>
      <c r="AF134" s="77" t="s">
        <v>8</v>
      </c>
      <c r="AG134" s="77">
        <v>2</v>
      </c>
      <c r="AH134" s="88" t="s">
        <v>354</v>
      </c>
    </row>
    <row r="135" spans="1:34" ht="35.25" thickBot="1" thickTop="1">
      <c r="A135" s="77" t="s">
        <v>348</v>
      </c>
      <c r="B135" s="78" t="s">
        <v>349</v>
      </c>
      <c r="C135" s="78" t="s">
        <v>17</v>
      </c>
      <c r="D135" s="108" t="s">
        <v>130</v>
      </c>
      <c r="E135" s="79" t="s">
        <v>415</v>
      </c>
      <c r="F135" s="78" t="s">
        <v>131</v>
      </c>
      <c r="G135" s="78" t="s">
        <v>132</v>
      </c>
      <c r="H135" s="78" t="s">
        <v>20</v>
      </c>
      <c r="I135" s="80">
        <v>3</v>
      </c>
      <c r="J135" s="81"/>
      <c r="K135" s="77">
        <f t="shared" si="5"/>
        <v>6411.6466666666665</v>
      </c>
      <c r="L135" s="81"/>
      <c r="M135" s="82">
        <v>4600</v>
      </c>
      <c r="N135" s="84" t="s">
        <v>113</v>
      </c>
      <c r="O135" s="84" t="s">
        <v>114</v>
      </c>
      <c r="P135" s="84" t="s">
        <v>409</v>
      </c>
      <c r="Q135" s="81"/>
      <c r="R135" s="81"/>
      <c r="S135" s="81">
        <f t="shared" si="6"/>
        <v>18157.11</v>
      </c>
      <c r="T135" s="85">
        <f t="shared" si="7"/>
        <v>13800</v>
      </c>
      <c r="U135" s="81">
        <v>4974.55</v>
      </c>
      <c r="V135" s="86" t="s">
        <v>353</v>
      </c>
      <c r="W135" s="81">
        <v>6715.65</v>
      </c>
      <c r="X135" s="86" t="s">
        <v>353</v>
      </c>
      <c r="Y135" s="81">
        <v>6466.92</v>
      </c>
      <c r="Z135" s="81"/>
      <c r="AA135" s="81"/>
      <c r="AB135" s="86" t="s">
        <v>353</v>
      </c>
      <c r="AC135" s="87">
        <v>6052.37</v>
      </c>
      <c r="AD135" s="77"/>
      <c r="AE135" s="77"/>
      <c r="AF135" s="77" t="s">
        <v>8</v>
      </c>
      <c r="AG135" s="77">
        <v>3</v>
      </c>
      <c r="AH135" s="88" t="s">
        <v>354</v>
      </c>
    </row>
    <row r="136" spans="1:34" ht="46.5" thickBot="1" thickTop="1">
      <c r="A136" s="77" t="s">
        <v>348</v>
      </c>
      <c r="B136" s="78" t="s">
        <v>349</v>
      </c>
      <c r="C136" s="78" t="s">
        <v>17</v>
      </c>
      <c r="D136" s="108">
        <v>3016000002443</v>
      </c>
      <c r="E136" s="79" t="s">
        <v>416</v>
      </c>
      <c r="F136" s="78" t="s">
        <v>133</v>
      </c>
      <c r="G136" s="78" t="s">
        <v>134</v>
      </c>
      <c r="H136" s="78" t="s">
        <v>135</v>
      </c>
      <c r="I136" s="80">
        <v>55</v>
      </c>
      <c r="J136" s="81"/>
      <c r="K136" s="77">
        <f t="shared" si="5"/>
        <v>20.42</v>
      </c>
      <c r="L136" s="81"/>
      <c r="M136" s="82">
        <v>19.06</v>
      </c>
      <c r="N136" s="84" t="s">
        <v>417</v>
      </c>
      <c r="O136" s="84" t="s">
        <v>137</v>
      </c>
      <c r="P136" s="84" t="s">
        <v>418</v>
      </c>
      <c r="Q136" s="81"/>
      <c r="R136" s="81"/>
      <c r="S136" s="81">
        <f t="shared" si="6"/>
        <v>1048.3</v>
      </c>
      <c r="T136" s="85">
        <f t="shared" si="7"/>
        <v>1048.3</v>
      </c>
      <c r="U136" s="81">
        <v>14.99</v>
      </c>
      <c r="V136" s="86" t="s">
        <v>419</v>
      </c>
      <c r="W136" s="81">
        <v>18.3</v>
      </c>
      <c r="X136" s="86" t="s">
        <v>419</v>
      </c>
      <c r="Y136" s="81">
        <v>23.9</v>
      </c>
      <c r="Z136" s="81"/>
      <c r="AA136" s="81"/>
      <c r="AB136" s="86" t="s">
        <v>419</v>
      </c>
      <c r="AC136" s="87">
        <v>19.06</v>
      </c>
      <c r="AD136" s="77"/>
      <c r="AE136" s="77"/>
      <c r="AF136" s="77">
        <v>55</v>
      </c>
      <c r="AG136" s="77" t="s">
        <v>8</v>
      </c>
      <c r="AH136" s="88" t="s">
        <v>354</v>
      </c>
    </row>
    <row r="137" spans="1:34" ht="136.5" thickBot="1" thickTop="1">
      <c r="A137" s="77" t="s">
        <v>348</v>
      </c>
      <c r="B137" s="78" t="s">
        <v>349</v>
      </c>
      <c r="C137" s="78" t="s">
        <v>17</v>
      </c>
      <c r="D137" s="108" t="s">
        <v>138</v>
      </c>
      <c r="E137" s="79" t="s">
        <v>420</v>
      </c>
      <c r="F137" s="78" t="s">
        <v>139</v>
      </c>
      <c r="G137" s="78" t="s">
        <v>140</v>
      </c>
      <c r="H137" s="78" t="s">
        <v>20</v>
      </c>
      <c r="I137" s="80">
        <v>1</v>
      </c>
      <c r="J137" s="81"/>
      <c r="K137" s="77">
        <f t="shared" si="5"/>
        <v>36743.549999999996</v>
      </c>
      <c r="L137" s="81"/>
      <c r="M137" s="82">
        <v>5175</v>
      </c>
      <c r="N137" s="84" t="s">
        <v>363</v>
      </c>
      <c r="O137" s="84" t="s">
        <v>35</v>
      </c>
      <c r="P137" s="84" t="s">
        <v>364</v>
      </c>
      <c r="Q137" s="81"/>
      <c r="R137" s="81"/>
      <c r="S137" s="81">
        <f t="shared" si="6"/>
        <v>37231.65</v>
      </c>
      <c r="T137" s="85">
        <f t="shared" si="7"/>
        <v>5175</v>
      </c>
      <c r="U137" s="81">
        <v>38695.96</v>
      </c>
      <c r="V137" s="86" t="s">
        <v>353</v>
      </c>
      <c r="W137" s="81">
        <v>30299</v>
      </c>
      <c r="X137" s="86" t="s">
        <v>353</v>
      </c>
      <c r="Y137" s="81">
        <v>42700</v>
      </c>
      <c r="Z137" s="81"/>
      <c r="AA137" s="81"/>
      <c r="AB137" s="86" t="s">
        <v>353</v>
      </c>
      <c r="AC137" s="87">
        <v>37231.65</v>
      </c>
      <c r="AD137" s="77"/>
      <c r="AE137" s="77"/>
      <c r="AF137" s="77" t="s">
        <v>8</v>
      </c>
      <c r="AG137" s="77">
        <v>1</v>
      </c>
      <c r="AH137" s="88" t="s">
        <v>354</v>
      </c>
    </row>
    <row r="138" spans="1:34" ht="147.75" thickBot="1" thickTop="1">
      <c r="A138" s="77" t="s">
        <v>348</v>
      </c>
      <c r="B138" s="78" t="s">
        <v>349</v>
      </c>
      <c r="C138" s="78" t="s">
        <v>17</v>
      </c>
      <c r="D138" s="108" t="s">
        <v>141</v>
      </c>
      <c r="E138" s="79" t="s">
        <v>421</v>
      </c>
      <c r="F138" s="78" t="s">
        <v>142</v>
      </c>
      <c r="G138" s="78" t="s">
        <v>143</v>
      </c>
      <c r="H138" s="78" t="s">
        <v>20</v>
      </c>
      <c r="I138" s="80">
        <v>1</v>
      </c>
      <c r="J138" s="81"/>
      <c r="K138" s="77">
        <f t="shared" si="5"/>
        <v>18608.02666666667</v>
      </c>
      <c r="L138" s="81"/>
      <c r="M138" s="82">
        <v>6710</v>
      </c>
      <c r="N138" s="84" t="s">
        <v>422</v>
      </c>
      <c r="O138" s="84" t="s">
        <v>145</v>
      </c>
      <c r="P138" s="84" t="s">
        <v>423</v>
      </c>
      <c r="Q138" s="81"/>
      <c r="R138" s="81"/>
      <c r="S138" s="81">
        <f t="shared" si="6"/>
        <v>18746.08</v>
      </c>
      <c r="T138" s="85">
        <f t="shared" si="7"/>
        <v>6710</v>
      </c>
      <c r="U138" s="81">
        <v>19160.25</v>
      </c>
      <c r="V138" s="86" t="s">
        <v>353</v>
      </c>
      <c r="W138" s="81">
        <v>13878</v>
      </c>
      <c r="X138" s="86" t="s">
        <v>353</v>
      </c>
      <c r="Y138" s="81">
        <v>23200</v>
      </c>
      <c r="Z138" s="81"/>
      <c r="AA138" s="81"/>
      <c r="AB138" s="86" t="s">
        <v>353</v>
      </c>
      <c r="AC138" s="87">
        <v>18746.08</v>
      </c>
      <c r="AD138" s="77"/>
      <c r="AE138" s="77"/>
      <c r="AF138" s="77" t="s">
        <v>8</v>
      </c>
      <c r="AG138" s="77">
        <v>1</v>
      </c>
      <c r="AH138" s="88" t="s">
        <v>354</v>
      </c>
    </row>
    <row r="139" spans="1:34" ht="46.5" thickBot="1" thickTop="1">
      <c r="A139" s="77" t="s">
        <v>348</v>
      </c>
      <c r="B139" s="78" t="s">
        <v>349</v>
      </c>
      <c r="C139" s="78" t="s">
        <v>17</v>
      </c>
      <c r="D139" s="108" t="s">
        <v>146</v>
      </c>
      <c r="E139" s="79" t="s">
        <v>424</v>
      </c>
      <c r="F139" s="78" t="s">
        <v>147</v>
      </c>
      <c r="G139" s="78" t="s">
        <v>148</v>
      </c>
      <c r="H139" s="78" t="s">
        <v>33</v>
      </c>
      <c r="I139" s="80">
        <v>15</v>
      </c>
      <c r="J139" s="81"/>
      <c r="K139" s="77">
        <f t="shared" si="5"/>
        <v>312.77666666666664</v>
      </c>
      <c r="L139" s="81"/>
      <c r="M139" s="82">
        <v>291.83</v>
      </c>
      <c r="N139" s="84" t="s">
        <v>417</v>
      </c>
      <c r="O139" s="84" t="s">
        <v>137</v>
      </c>
      <c r="P139" s="84" t="s">
        <v>418</v>
      </c>
      <c r="Q139" s="81"/>
      <c r="R139" s="81"/>
      <c r="S139" s="81">
        <f t="shared" si="6"/>
        <v>4377.45</v>
      </c>
      <c r="T139" s="85">
        <f t="shared" si="7"/>
        <v>4377.45</v>
      </c>
      <c r="U139" s="81">
        <v>229</v>
      </c>
      <c r="V139" s="86" t="s">
        <v>365</v>
      </c>
      <c r="W139" s="81">
        <v>313.5</v>
      </c>
      <c r="X139" s="86" t="s">
        <v>365</v>
      </c>
      <c r="Y139" s="81">
        <v>333</v>
      </c>
      <c r="Z139" s="81"/>
      <c r="AA139" s="81"/>
      <c r="AB139" s="86" t="s">
        <v>365</v>
      </c>
      <c r="AC139" s="87">
        <v>291.83</v>
      </c>
      <c r="AD139" s="77"/>
      <c r="AE139" s="77"/>
      <c r="AF139" s="77">
        <v>15</v>
      </c>
      <c r="AG139" s="77" t="s">
        <v>8</v>
      </c>
      <c r="AH139" s="88" t="s">
        <v>354</v>
      </c>
    </row>
    <row r="140" spans="1:34" ht="215.25" thickBot="1" thickTop="1">
      <c r="A140" s="93" t="s">
        <v>348</v>
      </c>
      <c r="B140" s="94" t="s">
        <v>349</v>
      </c>
      <c r="C140" s="94" t="s">
        <v>17</v>
      </c>
      <c r="D140" s="96" t="s">
        <v>149</v>
      </c>
      <c r="E140" s="95" t="s">
        <v>425</v>
      </c>
      <c r="F140" s="94" t="s">
        <v>150</v>
      </c>
      <c r="G140" s="94" t="s">
        <v>151</v>
      </c>
      <c r="H140" s="94" t="s">
        <v>20</v>
      </c>
      <c r="I140" s="96">
        <v>30</v>
      </c>
      <c r="J140" s="93"/>
      <c r="K140" s="93">
        <f t="shared" si="5"/>
        <v>246.10333333333335</v>
      </c>
      <c r="L140" s="93">
        <f>S140</f>
        <v>7382.400000000001</v>
      </c>
      <c r="M140" s="104" t="s">
        <v>393</v>
      </c>
      <c r="N140" s="104" t="s">
        <v>393</v>
      </c>
      <c r="O140" s="104" t="s">
        <v>393</v>
      </c>
      <c r="P140" s="98"/>
      <c r="Q140" s="93"/>
      <c r="R140" s="93"/>
      <c r="S140" s="93">
        <f t="shared" si="6"/>
        <v>7382.400000000001</v>
      </c>
      <c r="T140" s="99"/>
      <c r="U140" s="93">
        <v>246</v>
      </c>
      <c r="V140" s="94" t="s">
        <v>365</v>
      </c>
      <c r="W140" s="93">
        <v>190.06</v>
      </c>
      <c r="X140" s="94" t="s">
        <v>365</v>
      </c>
      <c r="Y140" s="93">
        <v>302.17</v>
      </c>
      <c r="Z140" s="93"/>
      <c r="AA140" s="93"/>
      <c r="AB140" s="94" t="s">
        <v>365</v>
      </c>
      <c r="AC140" s="99">
        <v>246.08</v>
      </c>
      <c r="AD140" s="93"/>
      <c r="AE140" s="93"/>
      <c r="AF140" s="93">
        <v>30</v>
      </c>
      <c r="AG140" s="93" t="s">
        <v>8</v>
      </c>
      <c r="AH140" s="100" t="s">
        <v>354</v>
      </c>
    </row>
    <row r="141" spans="1:34" ht="57.75" thickBot="1" thickTop="1">
      <c r="A141" s="93" t="s">
        <v>348</v>
      </c>
      <c r="B141" s="94" t="s">
        <v>349</v>
      </c>
      <c r="C141" s="94" t="s">
        <v>17</v>
      </c>
      <c r="D141" s="96" t="s">
        <v>152</v>
      </c>
      <c r="E141" s="95" t="s">
        <v>426</v>
      </c>
      <c r="F141" s="94" t="s">
        <v>153</v>
      </c>
      <c r="G141" s="94" t="s">
        <v>154</v>
      </c>
      <c r="H141" s="94" t="s">
        <v>33</v>
      </c>
      <c r="I141" s="96">
        <v>1</v>
      </c>
      <c r="J141" s="93"/>
      <c r="K141" s="93">
        <f t="shared" si="5"/>
        <v>8718.943333333335</v>
      </c>
      <c r="L141" s="93">
        <f>U141</f>
        <v>8730.5</v>
      </c>
      <c r="M141" s="104" t="s">
        <v>393</v>
      </c>
      <c r="N141" s="104" t="s">
        <v>393</v>
      </c>
      <c r="O141" s="104" t="s">
        <v>393</v>
      </c>
      <c r="P141" s="98"/>
      <c r="Q141" s="93"/>
      <c r="R141" s="93"/>
      <c r="S141" s="93">
        <f t="shared" si="6"/>
        <v>8721.83</v>
      </c>
      <c r="T141" s="99"/>
      <c r="U141" s="93">
        <v>8730.5</v>
      </c>
      <c r="V141" s="94" t="s">
        <v>33</v>
      </c>
      <c r="W141" s="93">
        <v>8455</v>
      </c>
      <c r="X141" s="94" t="s">
        <v>33</v>
      </c>
      <c r="Y141" s="93">
        <v>8980</v>
      </c>
      <c r="Z141" s="93"/>
      <c r="AA141" s="93"/>
      <c r="AB141" s="94" t="s">
        <v>33</v>
      </c>
      <c r="AC141" s="99">
        <v>8721.83</v>
      </c>
      <c r="AD141" s="93"/>
      <c r="AE141" s="93"/>
      <c r="AF141" s="93">
        <v>1</v>
      </c>
      <c r="AG141" s="93" t="s">
        <v>8</v>
      </c>
      <c r="AH141" s="100" t="s">
        <v>354</v>
      </c>
    </row>
    <row r="142" spans="1:34" ht="69" thickBot="1" thickTop="1">
      <c r="A142" s="77" t="s">
        <v>348</v>
      </c>
      <c r="B142" s="78" t="s">
        <v>349</v>
      </c>
      <c r="C142" s="78" t="s">
        <v>17</v>
      </c>
      <c r="D142" s="108" t="s">
        <v>155</v>
      </c>
      <c r="E142" s="79" t="s">
        <v>427</v>
      </c>
      <c r="F142" s="78" t="s">
        <v>156</v>
      </c>
      <c r="G142" s="78" t="s">
        <v>157</v>
      </c>
      <c r="H142" s="78" t="s">
        <v>20</v>
      </c>
      <c r="I142" s="80">
        <v>1</v>
      </c>
      <c r="J142" s="81"/>
      <c r="K142" s="77">
        <f t="shared" si="5"/>
        <v>36097.40666666667</v>
      </c>
      <c r="L142" s="81"/>
      <c r="M142" s="82">
        <v>13700</v>
      </c>
      <c r="N142" s="84" t="s">
        <v>428</v>
      </c>
      <c r="O142" s="84" t="s">
        <v>159</v>
      </c>
      <c r="P142" s="84">
        <v>1932880081</v>
      </c>
      <c r="Q142" s="81"/>
      <c r="R142" s="81"/>
      <c r="S142" s="81">
        <f t="shared" si="6"/>
        <v>34092.22</v>
      </c>
      <c r="T142" s="85">
        <f>M142*I142</f>
        <v>13700</v>
      </c>
      <c r="U142" s="81">
        <v>28076.65</v>
      </c>
      <c r="V142" s="86" t="s">
        <v>353</v>
      </c>
      <c r="W142" s="81">
        <v>37100</v>
      </c>
      <c r="X142" s="86" t="s">
        <v>353</v>
      </c>
      <c r="Y142" s="81">
        <v>37100</v>
      </c>
      <c r="Z142" s="81"/>
      <c r="AA142" s="81"/>
      <c r="AB142" s="86" t="s">
        <v>353</v>
      </c>
      <c r="AC142" s="87">
        <v>34092.22</v>
      </c>
      <c r="AD142" s="77"/>
      <c r="AE142" s="77"/>
      <c r="AF142" s="77" t="s">
        <v>8</v>
      </c>
      <c r="AG142" s="77">
        <v>1</v>
      </c>
      <c r="AH142" s="88" t="s">
        <v>354</v>
      </c>
    </row>
    <row r="143" spans="1:34" ht="91.5" thickBot="1" thickTop="1">
      <c r="A143" s="77" t="s">
        <v>348</v>
      </c>
      <c r="B143" s="78" t="s">
        <v>349</v>
      </c>
      <c r="C143" s="78" t="s">
        <v>17</v>
      </c>
      <c r="D143" s="108">
        <v>5234000480799</v>
      </c>
      <c r="E143" s="79" t="s">
        <v>429</v>
      </c>
      <c r="F143" s="78" t="s">
        <v>160</v>
      </c>
      <c r="G143" s="78" t="s">
        <v>161</v>
      </c>
      <c r="H143" s="78" t="s">
        <v>20</v>
      </c>
      <c r="I143" s="80">
        <v>1</v>
      </c>
      <c r="J143" s="81"/>
      <c r="K143" s="77">
        <f t="shared" si="5"/>
        <v>6096.113333333334</v>
      </c>
      <c r="L143" s="81"/>
      <c r="M143" s="82">
        <v>4100</v>
      </c>
      <c r="N143" s="84" t="s">
        <v>162</v>
      </c>
      <c r="O143" s="84" t="s">
        <v>163</v>
      </c>
      <c r="P143" s="84" t="s">
        <v>430</v>
      </c>
      <c r="Q143" s="81"/>
      <c r="R143" s="81"/>
      <c r="S143" s="81">
        <f t="shared" si="6"/>
        <v>5754.52</v>
      </c>
      <c r="T143" s="85">
        <f>M143*I143</f>
        <v>4100</v>
      </c>
      <c r="U143" s="81">
        <v>4729.74</v>
      </c>
      <c r="V143" s="86" t="s">
        <v>353</v>
      </c>
      <c r="W143" s="81">
        <v>6385.15</v>
      </c>
      <c r="X143" s="86" t="s">
        <v>353</v>
      </c>
      <c r="Y143" s="81">
        <v>6148.67</v>
      </c>
      <c r="Z143" s="81"/>
      <c r="AA143" s="81"/>
      <c r="AB143" s="86" t="s">
        <v>353</v>
      </c>
      <c r="AC143" s="87">
        <v>5754.52</v>
      </c>
      <c r="AD143" s="77"/>
      <c r="AE143" s="77"/>
      <c r="AF143" s="77" t="s">
        <v>8</v>
      </c>
      <c r="AG143" s="77">
        <v>1</v>
      </c>
      <c r="AH143" s="88" t="s">
        <v>354</v>
      </c>
    </row>
    <row r="144" spans="1:34" ht="46.5" thickBot="1" thickTop="1">
      <c r="A144" s="93" t="s">
        <v>348</v>
      </c>
      <c r="B144" s="94" t="s">
        <v>349</v>
      </c>
      <c r="C144" s="94" t="s">
        <v>17</v>
      </c>
      <c r="D144" s="96" t="s">
        <v>164</v>
      </c>
      <c r="E144" s="95" t="s">
        <v>431</v>
      </c>
      <c r="F144" s="94" t="s">
        <v>165</v>
      </c>
      <c r="G144" s="94" t="s">
        <v>166</v>
      </c>
      <c r="H144" s="94" t="s">
        <v>33</v>
      </c>
      <c r="I144" s="96">
        <v>10</v>
      </c>
      <c r="J144" s="93"/>
      <c r="K144" s="93">
        <f t="shared" si="5"/>
        <v>45.24666666666666</v>
      </c>
      <c r="L144" s="93">
        <f>U144</f>
        <v>39.43</v>
      </c>
      <c r="M144" s="104" t="s">
        <v>372</v>
      </c>
      <c r="N144" s="104" t="s">
        <v>372</v>
      </c>
      <c r="O144" s="104" t="s">
        <v>372</v>
      </c>
      <c r="P144" s="98"/>
      <c r="Q144" s="93"/>
      <c r="R144" s="93"/>
      <c r="S144" s="93">
        <f t="shared" si="6"/>
        <v>437.9</v>
      </c>
      <c r="T144" s="99"/>
      <c r="U144" s="93">
        <v>39.43</v>
      </c>
      <c r="V144" s="94" t="s">
        <v>365</v>
      </c>
      <c r="W144" s="93">
        <v>59.9</v>
      </c>
      <c r="X144" s="94" t="s">
        <v>365</v>
      </c>
      <c r="Y144" s="93">
        <v>32.05</v>
      </c>
      <c r="Z144" s="93"/>
      <c r="AA144" s="93"/>
      <c r="AB144" s="94" t="s">
        <v>365</v>
      </c>
      <c r="AC144" s="99">
        <v>43.79</v>
      </c>
      <c r="AD144" s="93"/>
      <c r="AE144" s="93"/>
      <c r="AF144" s="93">
        <v>10</v>
      </c>
      <c r="AG144" s="93" t="s">
        <v>8</v>
      </c>
      <c r="AH144" s="100" t="s">
        <v>354</v>
      </c>
    </row>
    <row r="145" spans="1:34" ht="46.5" thickBot="1" thickTop="1">
      <c r="A145" s="93" t="s">
        <v>348</v>
      </c>
      <c r="B145" s="94" t="s">
        <v>349</v>
      </c>
      <c r="C145" s="94" t="s">
        <v>17</v>
      </c>
      <c r="D145" s="96" t="s">
        <v>167</v>
      </c>
      <c r="E145" s="95" t="s">
        <v>432</v>
      </c>
      <c r="F145" s="94" t="s">
        <v>168</v>
      </c>
      <c r="G145" s="94" t="s">
        <v>169</v>
      </c>
      <c r="H145" s="94" t="s">
        <v>33</v>
      </c>
      <c r="I145" s="96">
        <v>4</v>
      </c>
      <c r="J145" s="93"/>
      <c r="K145" s="93">
        <f t="shared" si="5"/>
        <v>403.2166666666667</v>
      </c>
      <c r="L145" s="93">
        <f>S145</f>
        <v>1485.64</v>
      </c>
      <c r="M145" s="104" t="s">
        <v>433</v>
      </c>
      <c r="N145" s="104" t="s">
        <v>433</v>
      </c>
      <c r="O145" s="104" t="s">
        <v>433</v>
      </c>
      <c r="P145" s="98"/>
      <c r="Q145" s="93"/>
      <c r="R145" s="93"/>
      <c r="S145" s="93">
        <f t="shared" si="6"/>
        <v>1485.64</v>
      </c>
      <c r="T145" s="105"/>
      <c r="U145" s="93">
        <v>276</v>
      </c>
      <c r="V145" s="94" t="s">
        <v>365</v>
      </c>
      <c r="W145" s="93">
        <v>447.24</v>
      </c>
      <c r="X145" s="94" t="s">
        <v>365</v>
      </c>
      <c r="Y145" s="93">
        <v>391</v>
      </c>
      <c r="Z145" s="93"/>
      <c r="AA145" s="93"/>
      <c r="AB145" s="94" t="s">
        <v>365</v>
      </c>
      <c r="AC145" s="99">
        <v>371.41</v>
      </c>
      <c r="AD145" s="93"/>
      <c r="AE145" s="93"/>
      <c r="AF145" s="93">
        <v>4</v>
      </c>
      <c r="AG145" s="93" t="s">
        <v>8</v>
      </c>
      <c r="AH145" s="100" t="s">
        <v>354</v>
      </c>
    </row>
    <row r="146" spans="1:34" ht="35.25" thickBot="1" thickTop="1">
      <c r="A146" s="93" t="s">
        <v>348</v>
      </c>
      <c r="B146" s="94" t="s">
        <v>349</v>
      </c>
      <c r="C146" s="94" t="s">
        <v>17</v>
      </c>
      <c r="D146" s="96" t="s">
        <v>170</v>
      </c>
      <c r="E146" s="95" t="s">
        <v>434</v>
      </c>
      <c r="F146" s="94" t="s">
        <v>171</v>
      </c>
      <c r="G146" s="94" t="s">
        <v>172</v>
      </c>
      <c r="H146" s="94" t="s">
        <v>33</v>
      </c>
      <c r="I146" s="96">
        <v>15</v>
      </c>
      <c r="J146" s="93"/>
      <c r="K146" s="93">
        <f t="shared" si="5"/>
        <v>122.34333333333335</v>
      </c>
      <c r="L146" s="93">
        <f>U146</f>
        <v>103</v>
      </c>
      <c r="M146" s="104" t="s">
        <v>433</v>
      </c>
      <c r="N146" s="104" t="s">
        <v>433</v>
      </c>
      <c r="O146" s="104" t="s">
        <v>433</v>
      </c>
      <c r="P146" s="98"/>
      <c r="Q146" s="93"/>
      <c r="R146" s="93"/>
      <c r="S146" s="93">
        <f t="shared" si="6"/>
        <v>1762.65</v>
      </c>
      <c r="T146" s="99"/>
      <c r="U146" s="93">
        <v>103</v>
      </c>
      <c r="V146" s="94" t="s">
        <v>365</v>
      </c>
      <c r="W146" s="93">
        <v>163.02</v>
      </c>
      <c r="X146" s="94" t="s">
        <v>365</v>
      </c>
      <c r="Y146" s="93">
        <v>86.5</v>
      </c>
      <c r="Z146" s="93"/>
      <c r="AA146" s="93"/>
      <c r="AB146" s="94" t="s">
        <v>365</v>
      </c>
      <c r="AC146" s="99">
        <v>117.51</v>
      </c>
      <c r="AD146" s="93"/>
      <c r="AE146" s="93"/>
      <c r="AF146" s="93">
        <v>15</v>
      </c>
      <c r="AG146" s="93" t="s">
        <v>8</v>
      </c>
      <c r="AH146" s="100" t="s">
        <v>354</v>
      </c>
    </row>
    <row r="147" spans="1:34" ht="35.25" thickBot="1" thickTop="1">
      <c r="A147" s="93" t="s">
        <v>348</v>
      </c>
      <c r="B147" s="94" t="s">
        <v>349</v>
      </c>
      <c r="C147" s="94" t="s">
        <v>17</v>
      </c>
      <c r="D147" s="96" t="s">
        <v>173</v>
      </c>
      <c r="E147" s="95" t="s">
        <v>435</v>
      </c>
      <c r="F147" s="94" t="s">
        <v>174</v>
      </c>
      <c r="G147" s="94" t="s">
        <v>175</v>
      </c>
      <c r="H147" s="94" t="s">
        <v>135</v>
      </c>
      <c r="I147" s="96">
        <v>100</v>
      </c>
      <c r="J147" s="93"/>
      <c r="K147" s="93">
        <f t="shared" si="5"/>
        <v>1.9033333333333333</v>
      </c>
      <c r="L147" s="93">
        <f>U147</f>
        <v>1.65</v>
      </c>
      <c r="M147" s="104" t="s">
        <v>433</v>
      </c>
      <c r="N147" s="104" t="s">
        <v>433</v>
      </c>
      <c r="O147" s="104" t="s">
        <v>433</v>
      </c>
      <c r="P147" s="98"/>
      <c r="Q147" s="93"/>
      <c r="R147" s="93"/>
      <c r="S147" s="93">
        <f t="shared" si="6"/>
        <v>184</v>
      </c>
      <c r="T147" s="99"/>
      <c r="U147" s="93">
        <v>1.65</v>
      </c>
      <c r="V147" s="94" t="s">
        <v>370</v>
      </c>
      <c r="W147" s="93">
        <v>1.61</v>
      </c>
      <c r="X147" s="94" t="s">
        <v>370</v>
      </c>
      <c r="Y147" s="93">
        <v>2.26</v>
      </c>
      <c r="Z147" s="93"/>
      <c r="AA147" s="93"/>
      <c r="AB147" s="94" t="s">
        <v>370</v>
      </c>
      <c r="AC147" s="99">
        <v>1.84</v>
      </c>
      <c r="AD147" s="93"/>
      <c r="AE147" s="93"/>
      <c r="AF147" s="93">
        <v>100</v>
      </c>
      <c r="AG147" s="93" t="s">
        <v>8</v>
      </c>
      <c r="AH147" s="100" t="s">
        <v>354</v>
      </c>
    </row>
    <row r="148" spans="1:34" ht="35.25" thickBot="1" thickTop="1">
      <c r="A148" s="77" t="s">
        <v>348</v>
      </c>
      <c r="B148" s="78" t="s">
        <v>349</v>
      </c>
      <c r="C148" s="78" t="s">
        <v>17</v>
      </c>
      <c r="D148" s="108" t="s">
        <v>176</v>
      </c>
      <c r="E148" s="79" t="s">
        <v>436</v>
      </c>
      <c r="F148" s="78" t="s">
        <v>177</v>
      </c>
      <c r="G148" s="78" t="s">
        <v>178</v>
      </c>
      <c r="H148" s="78" t="s">
        <v>25</v>
      </c>
      <c r="I148" s="80">
        <v>50</v>
      </c>
      <c r="J148" s="81"/>
      <c r="K148" s="77">
        <f t="shared" si="5"/>
        <v>16.03333333333333</v>
      </c>
      <c r="L148" s="81"/>
      <c r="M148" s="106">
        <v>9.89</v>
      </c>
      <c r="N148" s="84" t="s">
        <v>179</v>
      </c>
      <c r="O148" s="84" t="s">
        <v>437</v>
      </c>
      <c r="P148" s="84" t="s">
        <v>438</v>
      </c>
      <c r="Q148" s="81"/>
      <c r="R148" s="81"/>
      <c r="S148" s="81">
        <f t="shared" si="6"/>
        <v>760</v>
      </c>
      <c r="T148" s="85">
        <f>M148*I148</f>
        <v>494.5</v>
      </c>
      <c r="U148" s="81">
        <v>12.71</v>
      </c>
      <c r="V148" s="86" t="s">
        <v>370</v>
      </c>
      <c r="W148" s="81">
        <v>14.11</v>
      </c>
      <c r="X148" s="86" t="s">
        <v>370</v>
      </c>
      <c r="Y148" s="81">
        <v>18.79</v>
      </c>
      <c r="Z148" s="81"/>
      <c r="AA148" s="81"/>
      <c r="AB148" s="86" t="s">
        <v>370</v>
      </c>
      <c r="AC148" s="87">
        <v>15.2</v>
      </c>
      <c r="AD148" s="77"/>
      <c r="AE148" s="77"/>
      <c r="AF148" s="77">
        <v>50</v>
      </c>
      <c r="AG148" s="77" t="s">
        <v>8</v>
      </c>
      <c r="AH148" s="88" t="s">
        <v>354</v>
      </c>
    </row>
    <row r="149" spans="1:34" ht="46.5" thickBot="1" thickTop="1">
      <c r="A149" s="77" t="s">
        <v>348</v>
      </c>
      <c r="B149" s="78" t="s">
        <v>349</v>
      </c>
      <c r="C149" s="78" t="s">
        <v>17</v>
      </c>
      <c r="D149" s="108" t="s">
        <v>181</v>
      </c>
      <c r="E149" s="107" t="s">
        <v>439</v>
      </c>
      <c r="F149" s="78" t="s">
        <v>182</v>
      </c>
      <c r="G149" s="78" t="s">
        <v>183</v>
      </c>
      <c r="H149" s="78" t="s">
        <v>135</v>
      </c>
      <c r="I149" s="108">
        <v>50</v>
      </c>
      <c r="J149" s="77"/>
      <c r="K149" s="77">
        <f t="shared" si="5"/>
        <v>7.476666666666667</v>
      </c>
      <c r="L149" s="77"/>
      <c r="M149" s="109">
        <v>7.5</v>
      </c>
      <c r="N149" s="92" t="s">
        <v>179</v>
      </c>
      <c r="O149" s="92" t="s">
        <v>437</v>
      </c>
      <c r="P149" s="92" t="s">
        <v>438</v>
      </c>
      <c r="Q149" s="77"/>
      <c r="R149" s="77"/>
      <c r="S149" s="77">
        <f t="shared" si="6"/>
        <v>381.5</v>
      </c>
      <c r="T149" s="85">
        <f>M149*I149</f>
        <v>375</v>
      </c>
      <c r="U149" s="77">
        <v>8.1</v>
      </c>
      <c r="V149" s="78" t="s">
        <v>440</v>
      </c>
      <c r="W149" s="77">
        <v>6.4</v>
      </c>
      <c r="X149" s="78" t="s">
        <v>440</v>
      </c>
      <c r="Y149" s="77">
        <v>8.4</v>
      </c>
      <c r="Z149" s="77"/>
      <c r="AA149" s="77"/>
      <c r="AB149" s="78" t="s">
        <v>440</v>
      </c>
      <c r="AC149" s="85">
        <v>7.63</v>
      </c>
      <c r="AD149" s="77"/>
      <c r="AE149" s="77"/>
      <c r="AF149" s="77">
        <v>50</v>
      </c>
      <c r="AG149" s="77" t="s">
        <v>8</v>
      </c>
      <c r="AH149" s="88" t="s">
        <v>354</v>
      </c>
    </row>
    <row r="150" spans="1:34" ht="35.25" thickBot="1" thickTop="1">
      <c r="A150" s="93" t="s">
        <v>348</v>
      </c>
      <c r="B150" s="94" t="s">
        <v>349</v>
      </c>
      <c r="C150" s="94" t="s">
        <v>17</v>
      </c>
      <c r="D150" s="96" t="s">
        <v>184</v>
      </c>
      <c r="E150" s="95" t="s">
        <v>441</v>
      </c>
      <c r="F150" s="94" t="s">
        <v>185</v>
      </c>
      <c r="G150" s="94" t="s">
        <v>186</v>
      </c>
      <c r="H150" s="94" t="s">
        <v>20</v>
      </c>
      <c r="I150" s="96">
        <v>2</v>
      </c>
      <c r="J150" s="93"/>
      <c r="K150" s="93">
        <f t="shared" si="5"/>
        <v>63.120000000000005</v>
      </c>
      <c r="L150" s="93">
        <f>U150</f>
        <v>48.97</v>
      </c>
      <c r="M150" s="104" t="s">
        <v>372</v>
      </c>
      <c r="N150" s="104" t="s">
        <v>372</v>
      </c>
      <c r="O150" s="104" t="s">
        <v>372</v>
      </c>
      <c r="P150" s="98"/>
      <c r="Q150" s="93"/>
      <c r="R150" s="93"/>
      <c r="S150" s="93">
        <f t="shared" si="6"/>
        <v>119.16</v>
      </c>
      <c r="T150" s="99"/>
      <c r="U150" s="93">
        <v>48.97</v>
      </c>
      <c r="V150" s="94" t="s">
        <v>353</v>
      </c>
      <c r="W150" s="93">
        <v>66.11</v>
      </c>
      <c r="X150" s="94" t="s">
        <v>353</v>
      </c>
      <c r="Y150" s="93">
        <v>63.67</v>
      </c>
      <c r="Z150" s="93"/>
      <c r="AA150" s="93"/>
      <c r="AB150" s="94" t="s">
        <v>353</v>
      </c>
      <c r="AC150" s="99">
        <v>59.58</v>
      </c>
      <c r="AD150" s="93"/>
      <c r="AE150" s="93"/>
      <c r="AF150" s="93" t="s">
        <v>8</v>
      </c>
      <c r="AG150" s="93">
        <v>2</v>
      </c>
      <c r="AH150" s="100" t="s">
        <v>354</v>
      </c>
    </row>
    <row r="151" spans="1:34" ht="46.5" thickBot="1" thickTop="1">
      <c r="A151" s="93" t="s">
        <v>348</v>
      </c>
      <c r="B151" s="94" t="s">
        <v>349</v>
      </c>
      <c r="C151" s="94" t="s">
        <v>17</v>
      </c>
      <c r="D151" s="96" t="s">
        <v>187</v>
      </c>
      <c r="E151" s="95" t="s">
        <v>442</v>
      </c>
      <c r="F151" s="94" t="s">
        <v>188</v>
      </c>
      <c r="G151" s="94" t="s">
        <v>189</v>
      </c>
      <c r="H151" s="94" t="s">
        <v>33</v>
      </c>
      <c r="I151" s="96">
        <v>2</v>
      </c>
      <c r="J151" s="93"/>
      <c r="K151" s="93">
        <f t="shared" si="5"/>
        <v>124.22333333333334</v>
      </c>
      <c r="L151" s="93">
        <f>U151</f>
        <v>90</v>
      </c>
      <c r="M151" s="104" t="s">
        <v>433</v>
      </c>
      <c r="N151" s="104" t="s">
        <v>433</v>
      </c>
      <c r="O151" s="104" t="s">
        <v>433</v>
      </c>
      <c r="P151" s="98"/>
      <c r="Q151" s="93"/>
      <c r="R151" s="93"/>
      <c r="S151" s="93">
        <f t="shared" si="6"/>
        <v>231.34</v>
      </c>
      <c r="T151" s="99"/>
      <c r="U151" s="93">
        <v>90</v>
      </c>
      <c r="V151" s="94" t="s">
        <v>365</v>
      </c>
      <c r="W151" s="93">
        <v>145</v>
      </c>
      <c r="X151" s="94" t="s">
        <v>365</v>
      </c>
      <c r="Y151" s="93">
        <v>112</v>
      </c>
      <c r="Z151" s="93"/>
      <c r="AA151" s="93"/>
      <c r="AB151" s="94" t="s">
        <v>365</v>
      </c>
      <c r="AC151" s="99">
        <v>115.67</v>
      </c>
      <c r="AD151" s="93"/>
      <c r="AE151" s="93"/>
      <c r="AF151" s="93">
        <v>2</v>
      </c>
      <c r="AG151" s="93" t="s">
        <v>8</v>
      </c>
      <c r="AH151" s="100" t="s">
        <v>354</v>
      </c>
    </row>
    <row r="152" spans="1:34" ht="136.5" thickBot="1" thickTop="1">
      <c r="A152" s="77" t="s">
        <v>348</v>
      </c>
      <c r="B152" s="78" t="s">
        <v>349</v>
      </c>
      <c r="C152" s="78" t="s">
        <v>17</v>
      </c>
      <c r="D152" s="108" t="s">
        <v>190</v>
      </c>
      <c r="E152" s="79" t="s">
        <v>443</v>
      </c>
      <c r="F152" s="78" t="s">
        <v>191</v>
      </c>
      <c r="G152" s="78" t="s">
        <v>192</v>
      </c>
      <c r="H152" s="78" t="s">
        <v>20</v>
      </c>
      <c r="I152" s="80">
        <v>1</v>
      </c>
      <c r="J152" s="81"/>
      <c r="K152" s="77">
        <f t="shared" si="5"/>
        <v>3737.7766666666666</v>
      </c>
      <c r="L152" s="81"/>
      <c r="M152" s="82">
        <v>3050</v>
      </c>
      <c r="N152" s="90" t="s">
        <v>351</v>
      </c>
      <c r="O152" s="84" t="s">
        <v>22</v>
      </c>
      <c r="P152" s="84" t="s">
        <v>352</v>
      </c>
      <c r="Q152" s="81"/>
      <c r="R152" s="81"/>
      <c r="S152" s="81">
        <f t="shared" si="6"/>
        <v>3528.33</v>
      </c>
      <c r="T152" s="85">
        <f>M152*I152</f>
        <v>3050</v>
      </c>
      <c r="U152" s="81">
        <v>2900</v>
      </c>
      <c r="V152" s="86" t="s">
        <v>353</v>
      </c>
      <c r="W152" s="81">
        <v>3915</v>
      </c>
      <c r="X152" s="86" t="s">
        <v>353</v>
      </c>
      <c r="Y152" s="81">
        <v>3770</v>
      </c>
      <c r="Z152" s="81"/>
      <c r="AA152" s="81"/>
      <c r="AB152" s="86" t="s">
        <v>353</v>
      </c>
      <c r="AC152" s="87">
        <v>3528.33</v>
      </c>
      <c r="AD152" s="77"/>
      <c r="AE152" s="77"/>
      <c r="AF152" s="77" t="s">
        <v>8</v>
      </c>
      <c r="AG152" s="77">
        <v>1</v>
      </c>
      <c r="AH152" s="88" t="s">
        <v>354</v>
      </c>
    </row>
    <row r="153" spans="1:34" ht="46.5" thickBot="1" thickTop="1">
      <c r="A153" s="77" t="s">
        <v>348</v>
      </c>
      <c r="B153" s="78" t="s">
        <v>349</v>
      </c>
      <c r="C153" s="78" t="s">
        <v>17</v>
      </c>
      <c r="D153" s="108" t="s">
        <v>193</v>
      </c>
      <c r="E153" s="79" t="s">
        <v>444</v>
      </c>
      <c r="F153" s="78" t="s">
        <v>194</v>
      </c>
      <c r="G153" s="78" t="s">
        <v>195</v>
      </c>
      <c r="H153" s="78" t="s">
        <v>20</v>
      </c>
      <c r="I153" s="80">
        <v>1</v>
      </c>
      <c r="J153" s="81"/>
      <c r="K153" s="77">
        <f t="shared" si="5"/>
        <v>19516.346666666665</v>
      </c>
      <c r="L153" s="81"/>
      <c r="M153" s="82">
        <v>13295</v>
      </c>
      <c r="N153" s="84" t="s">
        <v>351</v>
      </c>
      <c r="O153" s="84" t="s">
        <v>22</v>
      </c>
      <c r="P153" s="84" t="s">
        <v>352</v>
      </c>
      <c r="Q153" s="81"/>
      <c r="R153" s="81"/>
      <c r="S153" s="81">
        <f t="shared" si="6"/>
        <v>18422.76</v>
      </c>
      <c r="T153" s="85">
        <f>M153*I153</f>
        <v>13295</v>
      </c>
      <c r="U153" s="81">
        <v>15141.99</v>
      </c>
      <c r="V153" s="86" t="s">
        <v>353</v>
      </c>
      <c r="W153" s="81">
        <v>20441.69</v>
      </c>
      <c r="X153" s="86" t="s">
        <v>353</v>
      </c>
      <c r="Y153" s="81">
        <v>19684.59</v>
      </c>
      <c r="Z153" s="81"/>
      <c r="AA153" s="81"/>
      <c r="AB153" s="86" t="s">
        <v>353</v>
      </c>
      <c r="AC153" s="87">
        <v>18422.76</v>
      </c>
      <c r="AD153" s="77"/>
      <c r="AE153" s="77"/>
      <c r="AF153" s="77" t="s">
        <v>8</v>
      </c>
      <c r="AG153" s="77">
        <v>1</v>
      </c>
      <c r="AH153" s="88" t="s">
        <v>354</v>
      </c>
    </row>
    <row r="154" spans="1:34" ht="46.5" thickBot="1" thickTop="1">
      <c r="A154" s="77" t="s">
        <v>348</v>
      </c>
      <c r="B154" s="78" t="s">
        <v>349</v>
      </c>
      <c r="C154" s="78" t="s">
        <v>17</v>
      </c>
      <c r="D154" s="108" t="s">
        <v>196</v>
      </c>
      <c r="E154" s="79" t="s">
        <v>445</v>
      </c>
      <c r="F154" s="78" t="s">
        <v>197</v>
      </c>
      <c r="G154" s="78" t="s">
        <v>198</v>
      </c>
      <c r="H154" s="78" t="s">
        <v>20</v>
      </c>
      <c r="I154" s="80">
        <v>1</v>
      </c>
      <c r="J154" s="81"/>
      <c r="K154" s="77">
        <f t="shared" si="5"/>
        <v>60901.90333333334</v>
      </c>
      <c r="L154" s="81"/>
      <c r="M154" s="82">
        <v>45618</v>
      </c>
      <c r="N154" s="84" t="s">
        <v>351</v>
      </c>
      <c r="O154" s="84" t="s">
        <v>22</v>
      </c>
      <c r="P154" s="84" t="s">
        <v>352</v>
      </c>
      <c r="Q154" s="81"/>
      <c r="R154" s="81"/>
      <c r="S154" s="81">
        <f t="shared" si="6"/>
        <v>63210.98</v>
      </c>
      <c r="T154" s="85">
        <f>M154*I154</f>
        <v>45618</v>
      </c>
      <c r="U154" s="81">
        <v>70138.21</v>
      </c>
      <c r="V154" s="86" t="s">
        <v>353</v>
      </c>
      <c r="W154" s="81">
        <v>67540.5</v>
      </c>
      <c r="X154" s="86" t="s">
        <v>353</v>
      </c>
      <c r="Y154" s="81">
        <v>51954.23</v>
      </c>
      <c r="Z154" s="81"/>
      <c r="AA154" s="81"/>
      <c r="AB154" s="86" t="s">
        <v>353</v>
      </c>
      <c r="AC154" s="87">
        <v>63210.98</v>
      </c>
      <c r="AD154" s="77"/>
      <c r="AE154" s="77"/>
      <c r="AF154" s="77" t="s">
        <v>8</v>
      </c>
      <c r="AG154" s="77">
        <v>1</v>
      </c>
      <c r="AH154" s="88" t="s">
        <v>354</v>
      </c>
    </row>
    <row r="155" spans="1:34" ht="24" thickBot="1" thickTop="1">
      <c r="A155" s="77" t="s">
        <v>348</v>
      </c>
      <c r="B155" s="78" t="s">
        <v>349</v>
      </c>
      <c r="C155" s="78" t="s">
        <v>17</v>
      </c>
      <c r="D155" s="108" t="s">
        <v>199</v>
      </c>
      <c r="E155" s="79" t="s">
        <v>446</v>
      </c>
      <c r="F155" s="78" t="s">
        <v>200</v>
      </c>
      <c r="G155" s="78" t="s">
        <v>201</v>
      </c>
      <c r="H155" s="78" t="s">
        <v>25</v>
      </c>
      <c r="I155" s="80">
        <v>100</v>
      </c>
      <c r="J155" s="81"/>
      <c r="K155" s="77">
        <f t="shared" si="5"/>
        <v>6.426666666666667</v>
      </c>
      <c r="L155" s="81"/>
      <c r="M155" s="82">
        <v>2.83</v>
      </c>
      <c r="N155" s="84" t="s">
        <v>202</v>
      </c>
      <c r="O155" s="110" t="s">
        <v>203</v>
      </c>
      <c r="P155" s="84" t="s">
        <v>447</v>
      </c>
      <c r="Q155" s="81"/>
      <c r="R155" s="81"/>
      <c r="S155" s="81">
        <f t="shared" si="6"/>
        <v>607</v>
      </c>
      <c r="T155" s="85">
        <f>M155*I155</f>
        <v>283</v>
      </c>
      <c r="U155" s="81">
        <v>4.99</v>
      </c>
      <c r="V155" s="86" t="s">
        <v>448</v>
      </c>
      <c r="W155" s="81">
        <v>7.21</v>
      </c>
      <c r="X155" s="86" t="s">
        <v>448</v>
      </c>
      <c r="Y155" s="81">
        <v>6</v>
      </c>
      <c r="Z155" s="81"/>
      <c r="AA155" s="81"/>
      <c r="AB155" s="86" t="s">
        <v>448</v>
      </c>
      <c r="AC155" s="87">
        <v>6.07</v>
      </c>
      <c r="AD155" s="77"/>
      <c r="AE155" s="77"/>
      <c r="AF155" s="77">
        <v>100</v>
      </c>
      <c r="AG155" s="77" t="s">
        <v>8</v>
      </c>
      <c r="AH155" s="88" t="s">
        <v>354</v>
      </c>
    </row>
    <row r="156" spans="1:34" ht="35.25" thickBot="1" thickTop="1">
      <c r="A156" s="93" t="s">
        <v>348</v>
      </c>
      <c r="B156" s="94" t="s">
        <v>349</v>
      </c>
      <c r="C156" s="94" t="s">
        <v>17</v>
      </c>
      <c r="D156" s="96" t="s">
        <v>204</v>
      </c>
      <c r="E156" s="95" t="s">
        <v>449</v>
      </c>
      <c r="F156" s="94" t="s">
        <v>205</v>
      </c>
      <c r="G156" s="94" t="s">
        <v>450</v>
      </c>
      <c r="H156" s="94" t="s">
        <v>135</v>
      </c>
      <c r="I156" s="96">
        <v>40</v>
      </c>
      <c r="J156" s="93"/>
      <c r="K156" s="93">
        <f t="shared" si="5"/>
        <v>10.616666666666667</v>
      </c>
      <c r="L156" s="93">
        <f>S156</f>
        <v>401.59999999999997</v>
      </c>
      <c r="M156" s="104" t="s">
        <v>372</v>
      </c>
      <c r="N156" s="104" t="s">
        <v>372</v>
      </c>
      <c r="O156" s="104" t="s">
        <v>372</v>
      </c>
      <c r="P156" s="98"/>
      <c r="Q156" s="93"/>
      <c r="R156" s="93"/>
      <c r="S156" s="93">
        <f t="shared" si="6"/>
        <v>401.59999999999997</v>
      </c>
      <c r="T156" s="105"/>
      <c r="U156" s="93">
        <v>8.3</v>
      </c>
      <c r="V156" s="94" t="s">
        <v>365</v>
      </c>
      <c r="W156" s="93">
        <v>9.89</v>
      </c>
      <c r="X156" s="94" t="s">
        <v>365</v>
      </c>
      <c r="Y156" s="93">
        <v>11.92</v>
      </c>
      <c r="Z156" s="93"/>
      <c r="AA156" s="93"/>
      <c r="AB156" s="94" t="s">
        <v>365</v>
      </c>
      <c r="AC156" s="99">
        <v>10.04</v>
      </c>
      <c r="AD156" s="93"/>
      <c r="AE156" s="93"/>
      <c r="AF156" s="93">
        <v>40</v>
      </c>
      <c r="AG156" s="93" t="s">
        <v>8</v>
      </c>
      <c r="AH156" s="100" t="s">
        <v>354</v>
      </c>
    </row>
    <row r="157" spans="1:34" ht="46.5" thickBot="1" thickTop="1">
      <c r="A157" s="93" t="s">
        <v>348</v>
      </c>
      <c r="B157" s="94" t="s">
        <v>349</v>
      </c>
      <c r="C157" s="94" t="s">
        <v>17</v>
      </c>
      <c r="D157" s="96" t="s">
        <v>207</v>
      </c>
      <c r="E157" s="95" t="s">
        <v>451</v>
      </c>
      <c r="F157" s="94" t="s">
        <v>208</v>
      </c>
      <c r="G157" s="94" t="s">
        <v>209</v>
      </c>
      <c r="H157" s="94" t="s">
        <v>33</v>
      </c>
      <c r="I157" s="96">
        <v>20</v>
      </c>
      <c r="J157" s="93"/>
      <c r="K157" s="93">
        <f t="shared" si="5"/>
        <v>32.99</v>
      </c>
      <c r="L157" s="93">
        <f>S157</f>
        <v>643.4000000000001</v>
      </c>
      <c r="M157" s="104" t="s">
        <v>372</v>
      </c>
      <c r="N157" s="104" t="s">
        <v>372</v>
      </c>
      <c r="O157" s="104" t="s">
        <v>372</v>
      </c>
      <c r="P157" s="98"/>
      <c r="Q157" s="93"/>
      <c r="R157" s="93"/>
      <c r="S157" s="93">
        <f t="shared" si="6"/>
        <v>643.4000000000001</v>
      </c>
      <c r="T157" s="105"/>
      <c r="U157" s="93">
        <v>29.7</v>
      </c>
      <c r="V157" s="94" t="s">
        <v>365</v>
      </c>
      <c r="W157" s="93">
        <v>35.8</v>
      </c>
      <c r="X157" s="94" t="s">
        <v>365</v>
      </c>
      <c r="Y157" s="93">
        <v>31</v>
      </c>
      <c r="Z157" s="93"/>
      <c r="AA157" s="93"/>
      <c r="AB157" s="94" t="s">
        <v>365</v>
      </c>
      <c r="AC157" s="99">
        <v>32.17</v>
      </c>
      <c r="AD157" s="93"/>
      <c r="AE157" s="93"/>
      <c r="AF157" s="93">
        <v>20</v>
      </c>
      <c r="AG157" s="93" t="s">
        <v>8</v>
      </c>
      <c r="AH157" s="100" t="s">
        <v>354</v>
      </c>
    </row>
    <row r="158" spans="1:34" ht="46.5" thickBot="1" thickTop="1">
      <c r="A158" s="77" t="s">
        <v>348</v>
      </c>
      <c r="B158" s="78" t="s">
        <v>349</v>
      </c>
      <c r="C158" s="78" t="s">
        <v>17</v>
      </c>
      <c r="D158" s="108" t="s">
        <v>210</v>
      </c>
      <c r="E158" s="79" t="s">
        <v>452</v>
      </c>
      <c r="F158" s="78" t="s">
        <v>211</v>
      </c>
      <c r="G158" s="78" t="s">
        <v>212</v>
      </c>
      <c r="H158" s="78" t="s">
        <v>20</v>
      </c>
      <c r="I158" s="80">
        <v>5</v>
      </c>
      <c r="J158" s="81"/>
      <c r="K158" s="77">
        <f t="shared" si="5"/>
        <v>466.99666666666667</v>
      </c>
      <c r="L158" s="81"/>
      <c r="M158" s="82">
        <v>353.5</v>
      </c>
      <c r="N158" s="84" t="s">
        <v>351</v>
      </c>
      <c r="O158" s="84" t="s">
        <v>22</v>
      </c>
      <c r="P158" s="84" t="s">
        <v>352</v>
      </c>
      <c r="Q158" s="81"/>
      <c r="R158" s="81"/>
      <c r="S158" s="81">
        <f t="shared" si="6"/>
        <v>2204.15</v>
      </c>
      <c r="T158" s="85">
        <f aca="true" t="shared" si="8" ref="T158:T165">M158*I158</f>
        <v>1767.5</v>
      </c>
      <c r="U158" s="81">
        <v>362.32</v>
      </c>
      <c r="V158" s="86" t="s">
        <v>353</v>
      </c>
      <c r="W158" s="81">
        <v>489.14</v>
      </c>
      <c r="X158" s="86" t="s">
        <v>353</v>
      </c>
      <c r="Y158" s="81">
        <v>471.02</v>
      </c>
      <c r="Z158" s="81"/>
      <c r="AA158" s="81"/>
      <c r="AB158" s="86" t="s">
        <v>353</v>
      </c>
      <c r="AC158" s="87">
        <v>440.83</v>
      </c>
      <c r="AD158" s="77"/>
      <c r="AE158" s="77"/>
      <c r="AF158" s="77" t="s">
        <v>8</v>
      </c>
      <c r="AG158" s="77">
        <v>5</v>
      </c>
      <c r="AH158" s="88" t="s">
        <v>354</v>
      </c>
    </row>
    <row r="159" spans="1:34" ht="409.5" thickBot="1" thickTop="1">
      <c r="A159" s="77" t="s">
        <v>348</v>
      </c>
      <c r="B159" s="78" t="s">
        <v>349</v>
      </c>
      <c r="C159" s="78" t="s">
        <v>17</v>
      </c>
      <c r="D159" s="108" t="s">
        <v>213</v>
      </c>
      <c r="E159" s="79" t="s">
        <v>453</v>
      </c>
      <c r="F159" s="78" t="s">
        <v>214</v>
      </c>
      <c r="G159" s="78" t="s">
        <v>215</v>
      </c>
      <c r="H159" s="78" t="s">
        <v>20</v>
      </c>
      <c r="I159" s="80">
        <v>1</v>
      </c>
      <c r="J159" s="77"/>
      <c r="K159" s="77">
        <f t="shared" si="5"/>
        <v>110371.11</v>
      </c>
      <c r="L159" s="77"/>
      <c r="M159" s="82">
        <v>109150</v>
      </c>
      <c r="N159" s="84" t="s">
        <v>216</v>
      </c>
      <c r="O159" s="111" t="s">
        <v>217</v>
      </c>
      <c r="P159" s="92" t="s">
        <v>454</v>
      </c>
      <c r="Q159" s="77"/>
      <c r="R159" s="77"/>
      <c r="S159" s="112">
        <f t="shared" si="6"/>
        <v>109153.33</v>
      </c>
      <c r="T159" s="85">
        <f t="shared" si="8"/>
        <v>109150</v>
      </c>
      <c r="U159" s="77">
        <v>105500</v>
      </c>
      <c r="V159" s="78" t="s">
        <v>353</v>
      </c>
      <c r="W159" s="77">
        <v>110550</v>
      </c>
      <c r="X159" s="78" t="s">
        <v>353</v>
      </c>
      <c r="Y159" s="77">
        <v>111410</v>
      </c>
      <c r="Z159" s="77"/>
      <c r="AA159" s="77"/>
      <c r="AB159" s="78" t="s">
        <v>353</v>
      </c>
      <c r="AC159" s="87">
        <v>109153.33</v>
      </c>
      <c r="AD159" s="77"/>
      <c r="AE159" s="77"/>
      <c r="AF159" s="77" t="s">
        <v>8</v>
      </c>
      <c r="AG159" s="77">
        <v>1</v>
      </c>
      <c r="AH159" s="88" t="s">
        <v>354</v>
      </c>
    </row>
    <row r="160" spans="1:34" ht="46.5" thickBot="1" thickTop="1">
      <c r="A160" s="77" t="s">
        <v>348</v>
      </c>
      <c r="B160" s="78" t="s">
        <v>349</v>
      </c>
      <c r="C160" s="78" t="s">
        <v>17</v>
      </c>
      <c r="D160" s="108" t="s">
        <v>218</v>
      </c>
      <c r="E160" s="79" t="s">
        <v>455</v>
      </c>
      <c r="F160" s="78" t="s">
        <v>219</v>
      </c>
      <c r="G160" s="78" t="s">
        <v>220</v>
      </c>
      <c r="H160" s="78" t="s">
        <v>20</v>
      </c>
      <c r="I160" s="80">
        <v>3</v>
      </c>
      <c r="J160" s="81"/>
      <c r="K160" s="77">
        <f t="shared" si="5"/>
        <v>301.77000000000004</v>
      </c>
      <c r="L160" s="81"/>
      <c r="M160" s="82">
        <v>135.99</v>
      </c>
      <c r="N160" s="84" t="s">
        <v>221</v>
      </c>
      <c r="O160" s="84" t="s">
        <v>456</v>
      </c>
      <c r="P160" s="84" t="s">
        <v>457</v>
      </c>
      <c r="Q160" s="81"/>
      <c r="R160" s="81"/>
      <c r="S160" s="81">
        <f t="shared" si="6"/>
        <v>854.58</v>
      </c>
      <c r="T160" s="85">
        <f t="shared" si="8"/>
        <v>407.97</v>
      </c>
      <c r="U160" s="81">
        <v>234.13</v>
      </c>
      <c r="V160" s="86" t="s">
        <v>353</v>
      </c>
      <c r="W160" s="81">
        <v>316.08</v>
      </c>
      <c r="X160" s="86" t="s">
        <v>353</v>
      </c>
      <c r="Y160" s="81">
        <v>304.37</v>
      </c>
      <c r="Z160" s="81"/>
      <c r="AA160" s="81"/>
      <c r="AB160" s="86" t="s">
        <v>353</v>
      </c>
      <c r="AC160" s="87">
        <v>284.86</v>
      </c>
      <c r="AD160" s="77"/>
      <c r="AE160" s="77"/>
      <c r="AF160" s="77" t="s">
        <v>8</v>
      </c>
      <c r="AG160" s="77">
        <v>3</v>
      </c>
      <c r="AH160" s="88" t="s">
        <v>354</v>
      </c>
    </row>
    <row r="161" spans="1:34" ht="46.5" thickBot="1" thickTop="1">
      <c r="A161" s="77" t="s">
        <v>348</v>
      </c>
      <c r="B161" s="78" t="s">
        <v>349</v>
      </c>
      <c r="C161" s="78" t="s">
        <v>17</v>
      </c>
      <c r="D161" s="108" t="s">
        <v>223</v>
      </c>
      <c r="E161" s="79" t="s">
        <v>458</v>
      </c>
      <c r="F161" s="78" t="s">
        <v>224</v>
      </c>
      <c r="G161" s="78" t="s">
        <v>225</v>
      </c>
      <c r="H161" s="78" t="s">
        <v>20</v>
      </c>
      <c r="I161" s="80">
        <v>3</v>
      </c>
      <c r="J161" s="81"/>
      <c r="K161" s="77">
        <f t="shared" si="5"/>
        <v>325.24333333333334</v>
      </c>
      <c r="L161" s="81"/>
      <c r="M161" s="82">
        <v>129.99</v>
      </c>
      <c r="N161" s="84" t="s">
        <v>221</v>
      </c>
      <c r="O161" s="84" t="s">
        <v>456</v>
      </c>
      <c r="P161" s="84" t="s">
        <v>457</v>
      </c>
      <c r="Q161" s="81"/>
      <c r="R161" s="81"/>
      <c r="S161" s="81">
        <f t="shared" si="6"/>
        <v>921.06</v>
      </c>
      <c r="T161" s="85">
        <f t="shared" si="8"/>
        <v>389.97</v>
      </c>
      <c r="U161" s="81">
        <v>252.34</v>
      </c>
      <c r="V161" s="86" t="s">
        <v>353</v>
      </c>
      <c r="W161" s="81">
        <v>340.66</v>
      </c>
      <c r="X161" s="86" t="s">
        <v>353</v>
      </c>
      <c r="Y161" s="81">
        <v>328.05</v>
      </c>
      <c r="Z161" s="81"/>
      <c r="AA161" s="81"/>
      <c r="AB161" s="86" t="s">
        <v>353</v>
      </c>
      <c r="AC161" s="87">
        <v>307.02</v>
      </c>
      <c r="AD161" s="77"/>
      <c r="AE161" s="77"/>
      <c r="AF161" s="77" t="s">
        <v>8</v>
      </c>
      <c r="AG161" s="77">
        <v>3</v>
      </c>
      <c r="AH161" s="88" t="s">
        <v>354</v>
      </c>
    </row>
    <row r="162" spans="1:34" ht="46.5" thickBot="1" thickTop="1">
      <c r="A162" s="77" t="s">
        <v>348</v>
      </c>
      <c r="B162" s="78" t="s">
        <v>349</v>
      </c>
      <c r="C162" s="78" t="s">
        <v>17</v>
      </c>
      <c r="D162" s="108" t="s">
        <v>226</v>
      </c>
      <c r="E162" s="79" t="s">
        <v>459</v>
      </c>
      <c r="F162" s="78" t="s">
        <v>227</v>
      </c>
      <c r="G162" s="78" t="s">
        <v>228</v>
      </c>
      <c r="H162" s="78" t="s">
        <v>20</v>
      </c>
      <c r="I162" s="80">
        <v>3</v>
      </c>
      <c r="J162" s="81"/>
      <c r="K162" s="77">
        <f t="shared" si="5"/>
        <v>278.30333333333334</v>
      </c>
      <c r="L162" s="81"/>
      <c r="M162" s="82">
        <v>139.99</v>
      </c>
      <c r="N162" s="84" t="s">
        <v>221</v>
      </c>
      <c r="O162" s="84" t="s">
        <v>456</v>
      </c>
      <c r="P162" s="84" t="s">
        <v>457</v>
      </c>
      <c r="Q162" s="81"/>
      <c r="R162" s="81"/>
      <c r="S162" s="81">
        <f t="shared" si="6"/>
        <v>788.1299999999999</v>
      </c>
      <c r="T162" s="85">
        <f t="shared" si="8"/>
        <v>419.97</v>
      </c>
      <c r="U162" s="81">
        <v>215.92</v>
      </c>
      <c r="V162" s="86" t="s">
        <v>353</v>
      </c>
      <c r="W162" s="81">
        <v>291.5</v>
      </c>
      <c r="X162" s="86" t="s">
        <v>353</v>
      </c>
      <c r="Y162" s="81">
        <v>280.7</v>
      </c>
      <c r="Z162" s="81"/>
      <c r="AA162" s="81"/>
      <c r="AB162" s="86" t="s">
        <v>353</v>
      </c>
      <c r="AC162" s="87">
        <v>262.71</v>
      </c>
      <c r="AD162" s="77"/>
      <c r="AE162" s="77"/>
      <c r="AF162" s="77" t="s">
        <v>8</v>
      </c>
      <c r="AG162" s="77">
        <v>3</v>
      </c>
      <c r="AH162" s="88" t="s">
        <v>354</v>
      </c>
    </row>
    <row r="163" spans="1:34" ht="170.25" thickBot="1" thickTop="1">
      <c r="A163" s="77" t="s">
        <v>348</v>
      </c>
      <c r="B163" s="78" t="s">
        <v>349</v>
      </c>
      <c r="C163" s="78" t="s">
        <v>17</v>
      </c>
      <c r="D163" s="108" t="s">
        <v>229</v>
      </c>
      <c r="E163" s="79" t="s">
        <v>460</v>
      </c>
      <c r="F163" s="78" t="s">
        <v>230</v>
      </c>
      <c r="G163" s="78" t="s">
        <v>231</v>
      </c>
      <c r="H163" s="78" t="s">
        <v>20</v>
      </c>
      <c r="I163" s="80">
        <v>1</v>
      </c>
      <c r="J163" s="81"/>
      <c r="K163" s="112">
        <f t="shared" si="5"/>
        <v>210303.01333333334</v>
      </c>
      <c r="L163" s="101"/>
      <c r="M163" s="82">
        <v>140000</v>
      </c>
      <c r="N163" s="84" t="s">
        <v>351</v>
      </c>
      <c r="O163" s="84" t="s">
        <v>22</v>
      </c>
      <c r="P163" s="84" t="s">
        <v>352</v>
      </c>
      <c r="Q163" s="81">
        <v>228000</v>
      </c>
      <c r="R163" s="81" t="s">
        <v>461</v>
      </c>
      <c r="S163" s="113">
        <f t="shared" si="6"/>
        <v>218276.59</v>
      </c>
      <c r="T163" s="85">
        <f t="shared" si="8"/>
        <v>140000</v>
      </c>
      <c r="U163" s="81">
        <v>242197.31</v>
      </c>
      <c r="V163" s="86" t="s">
        <v>353</v>
      </c>
      <c r="W163" s="81">
        <v>179405.41</v>
      </c>
      <c r="X163" s="86" t="s">
        <v>353</v>
      </c>
      <c r="Y163" s="81">
        <v>233227.04</v>
      </c>
      <c r="Z163" s="81">
        <v>78599.35</v>
      </c>
      <c r="AA163" s="81" t="s">
        <v>462</v>
      </c>
      <c r="AB163" s="86" t="s">
        <v>353</v>
      </c>
      <c r="AC163" s="87">
        <v>218276.59</v>
      </c>
      <c r="AD163" s="77"/>
      <c r="AE163" s="77"/>
      <c r="AF163" s="77" t="s">
        <v>8</v>
      </c>
      <c r="AG163" s="77">
        <v>1</v>
      </c>
      <c r="AH163" s="88" t="s">
        <v>354</v>
      </c>
    </row>
    <row r="164" spans="1:34" ht="170.25" thickBot="1" thickTop="1">
      <c r="A164" s="77" t="s">
        <v>348</v>
      </c>
      <c r="B164" s="78" t="s">
        <v>349</v>
      </c>
      <c r="C164" s="78" t="s">
        <v>17</v>
      </c>
      <c r="D164" s="108" t="s">
        <v>232</v>
      </c>
      <c r="E164" s="79" t="s">
        <v>463</v>
      </c>
      <c r="F164" s="78" t="s">
        <v>233</v>
      </c>
      <c r="G164" s="78" t="s">
        <v>234</v>
      </c>
      <c r="H164" s="78" t="s">
        <v>20</v>
      </c>
      <c r="I164" s="80">
        <v>1</v>
      </c>
      <c r="J164" s="81"/>
      <c r="K164" s="112">
        <f t="shared" si="5"/>
        <v>194935.56666666665</v>
      </c>
      <c r="L164" s="101"/>
      <c r="M164" s="82">
        <v>162425</v>
      </c>
      <c r="N164" s="84" t="s">
        <v>351</v>
      </c>
      <c r="O164" s="84" t="s">
        <v>22</v>
      </c>
      <c r="P164" s="84" t="s">
        <v>352</v>
      </c>
      <c r="Q164" s="81">
        <v>228000</v>
      </c>
      <c r="R164" s="81" t="s">
        <v>461</v>
      </c>
      <c r="S164" s="81">
        <f t="shared" si="6"/>
        <v>202326.49</v>
      </c>
      <c r="T164" s="85">
        <f t="shared" si="8"/>
        <v>162425</v>
      </c>
      <c r="U164" s="81">
        <v>224499.25</v>
      </c>
      <c r="V164" s="86" t="s">
        <v>353</v>
      </c>
      <c r="W164" s="81">
        <v>166295.74</v>
      </c>
      <c r="X164" s="86" t="s">
        <v>353</v>
      </c>
      <c r="Y164" s="81">
        <v>216184.47</v>
      </c>
      <c r="Z164" s="81">
        <v>78599.35</v>
      </c>
      <c r="AA164" s="81" t="s">
        <v>462</v>
      </c>
      <c r="AB164" s="86" t="s">
        <v>353</v>
      </c>
      <c r="AC164" s="87">
        <v>202326.49</v>
      </c>
      <c r="AD164" s="77"/>
      <c r="AE164" s="77"/>
      <c r="AF164" s="77" t="s">
        <v>8</v>
      </c>
      <c r="AG164" s="77">
        <v>1</v>
      </c>
      <c r="AH164" s="88" t="s">
        <v>354</v>
      </c>
    </row>
    <row r="165" spans="1:34" ht="125.25" thickBot="1" thickTop="1">
      <c r="A165" s="77" t="s">
        <v>348</v>
      </c>
      <c r="B165" s="78" t="s">
        <v>349</v>
      </c>
      <c r="C165" s="78" t="s">
        <v>17</v>
      </c>
      <c r="D165" s="108" t="s">
        <v>235</v>
      </c>
      <c r="E165" s="79" t="s">
        <v>464</v>
      </c>
      <c r="F165" s="78" t="s">
        <v>236</v>
      </c>
      <c r="G165" s="78" t="s">
        <v>237</v>
      </c>
      <c r="H165" s="78" t="s">
        <v>20</v>
      </c>
      <c r="I165" s="80">
        <v>1</v>
      </c>
      <c r="J165" s="81"/>
      <c r="K165" s="77">
        <f t="shared" si="5"/>
        <v>133249.30333333334</v>
      </c>
      <c r="L165" s="81"/>
      <c r="M165" s="82">
        <v>111085</v>
      </c>
      <c r="N165" s="84" t="s">
        <v>351</v>
      </c>
      <c r="O165" s="84" t="s">
        <v>22</v>
      </c>
      <c r="P165" s="84" t="s">
        <v>352</v>
      </c>
      <c r="Q165" s="81"/>
      <c r="R165" s="81"/>
      <c r="S165" s="81">
        <f t="shared" si="6"/>
        <v>138301.41</v>
      </c>
      <c r="T165" s="85">
        <f t="shared" si="8"/>
        <v>111085</v>
      </c>
      <c r="U165" s="81">
        <v>153457.73</v>
      </c>
      <c r="V165" s="86" t="s">
        <v>353</v>
      </c>
      <c r="W165" s="81">
        <v>113672.39</v>
      </c>
      <c r="X165" s="86" t="s">
        <v>353</v>
      </c>
      <c r="Y165" s="81">
        <v>147774.11</v>
      </c>
      <c r="Z165" s="81">
        <v>78599.35</v>
      </c>
      <c r="AA165" s="81" t="s">
        <v>462</v>
      </c>
      <c r="AB165" s="86" t="s">
        <v>353</v>
      </c>
      <c r="AC165" s="87">
        <v>138301.41</v>
      </c>
      <c r="AD165" s="77"/>
      <c r="AE165" s="77"/>
      <c r="AF165" s="77" t="s">
        <v>8</v>
      </c>
      <c r="AG165" s="77">
        <v>1</v>
      </c>
      <c r="AH165" s="88" t="s">
        <v>354</v>
      </c>
    </row>
    <row r="166" spans="1:34" ht="57.75" thickBot="1" thickTop="1">
      <c r="A166" s="93" t="s">
        <v>348</v>
      </c>
      <c r="B166" s="94" t="s">
        <v>349</v>
      </c>
      <c r="C166" s="94" t="s">
        <v>17</v>
      </c>
      <c r="D166" s="96" t="s">
        <v>238</v>
      </c>
      <c r="E166" s="95" t="s">
        <v>465</v>
      </c>
      <c r="F166" s="94" t="s">
        <v>239</v>
      </c>
      <c r="G166" s="94" t="s">
        <v>240</v>
      </c>
      <c r="H166" s="94" t="s">
        <v>33</v>
      </c>
      <c r="I166" s="96">
        <v>50</v>
      </c>
      <c r="J166" s="93"/>
      <c r="K166" s="93">
        <f aca="true" t="shared" si="9" ref="K166:K191">(W166+Y166+AC166)/3</f>
        <v>5.666666666666667</v>
      </c>
      <c r="L166" s="93">
        <f>S166</f>
        <v>305</v>
      </c>
      <c r="M166" s="104" t="s">
        <v>372</v>
      </c>
      <c r="N166" s="104" t="s">
        <v>372</v>
      </c>
      <c r="O166" s="104" t="s">
        <v>372</v>
      </c>
      <c r="P166" s="98"/>
      <c r="Q166" s="93"/>
      <c r="R166" s="93"/>
      <c r="S166" s="93">
        <f aca="true" t="shared" si="10" ref="S166:S191">I166*AC166</f>
        <v>305</v>
      </c>
      <c r="T166" s="105"/>
      <c r="U166" s="93">
        <v>7.4</v>
      </c>
      <c r="V166" s="94" t="s">
        <v>365</v>
      </c>
      <c r="W166" s="93">
        <v>5.5</v>
      </c>
      <c r="X166" s="94" t="s">
        <v>365</v>
      </c>
      <c r="Y166" s="93">
        <v>5.4</v>
      </c>
      <c r="Z166" s="93"/>
      <c r="AA166" s="93"/>
      <c r="AB166" s="94" t="s">
        <v>365</v>
      </c>
      <c r="AC166" s="99">
        <v>6.1</v>
      </c>
      <c r="AD166" s="93"/>
      <c r="AE166" s="93"/>
      <c r="AF166" s="93">
        <v>50</v>
      </c>
      <c r="AG166" s="93" t="s">
        <v>8</v>
      </c>
      <c r="AH166" s="100" t="s">
        <v>354</v>
      </c>
    </row>
    <row r="167" spans="1:34" ht="69" thickBot="1" thickTop="1">
      <c r="A167" s="77" t="s">
        <v>348</v>
      </c>
      <c r="B167" s="78" t="s">
        <v>349</v>
      </c>
      <c r="C167" s="78" t="s">
        <v>17</v>
      </c>
      <c r="D167" s="108" t="s">
        <v>241</v>
      </c>
      <c r="E167" s="79" t="s">
        <v>466</v>
      </c>
      <c r="F167" s="78" t="s">
        <v>242</v>
      </c>
      <c r="G167" s="78" t="s">
        <v>243</v>
      </c>
      <c r="H167" s="78" t="s">
        <v>33</v>
      </c>
      <c r="I167" s="80">
        <v>15</v>
      </c>
      <c r="J167" s="81"/>
      <c r="K167" s="77">
        <f t="shared" si="9"/>
        <v>198.59</v>
      </c>
      <c r="L167" s="81"/>
      <c r="M167" s="82">
        <v>195.37</v>
      </c>
      <c r="N167" s="84" t="s">
        <v>417</v>
      </c>
      <c r="O167" s="84" t="s">
        <v>137</v>
      </c>
      <c r="P167" s="84" t="s">
        <v>418</v>
      </c>
      <c r="Q167" s="81"/>
      <c r="R167" s="81"/>
      <c r="S167" s="81">
        <f t="shared" si="10"/>
        <v>2930.55</v>
      </c>
      <c r="T167" s="85">
        <f>M167*I167</f>
        <v>2930.55</v>
      </c>
      <c r="U167" s="81">
        <v>185.7</v>
      </c>
      <c r="V167" s="86" t="s">
        <v>365</v>
      </c>
      <c r="W167" s="81">
        <v>210.4</v>
      </c>
      <c r="X167" s="86" t="s">
        <v>365</v>
      </c>
      <c r="Y167" s="81">
        <v>190</v>
      </c>
      <c r="Z167" s="81"/>
      <c r="AA167" s="81"/>
      <c r="AB167" s="86" t="s">
        <v>365</v>
      </c>
      <c r="AC167" s="87">
        <v>195.37</v>
      </c>
      <c r="AD167" s="77"/>
      <c r="AE167" s="77"/>
      <c r="AF167" s="77">
        <v>15</v>
      </c>
      <c r="AG167" s="77" t="s">
        <v>8</v>
      </c>
      <c r="AH167" s="88" t="s">
        <v>354</v>
      </c>
    </row>
    <row r="168" spans="1:34" ht="69" thickBot="1" thickTop="1">
      <c r="A168" s="93" t="s">
        <v>348</v>
      </c>
      <c r="B168" s="94" t="s">
        <v>349</v>
      </c>
      <c r="C168" s="94" t="s">
        <v>17</v>
      </c>
      <c r="D168" s="96" t="s">
        <v>244</v>
      </c>
      <c r="E168" s="95" t="s">
        <v>467</v>
      </c>
      <c r="F168" s="94" t="s">
        <v>245</v>
      </c>
      <c r="G168" s="94" t="s">
        <v>246</v>
      </c>
      <c r="H168" s="94" t="s">
        <v>33</v>
      </c>
      <c r="I168" s="96">
        <v>1</v>
      </c>
      <c r="J168" s="93"/>
      <c r="K168" s="93">
        <f t="shared" si="9"/>
        <v>504.4266666666667</v>
      </c>
      <c r="L168" s="93">
        <f>U168</f>
        <v>485.05</v>
      </c>
      <c r="M168" s="104" t="s">
        <v>372</v>
      </c>
      <c r="N168" s="104" t="s">
        <v>372</v>
      </c>
      <c r="O168" s="104" t="s">
        <v>372</v>
      </c>
      <c r="P168" s="98"/>
      <c r="Q168" s="93"/>
      <c r="R168" s="93"/>
      <c r="S168" s="93">
        <f t="shared" si="10"/>
        <v>499.58</v>
      </c>
      <c r="T168" s="99"/>
      <c r="U168" s="93">
        <v>485.05</v>
      </c>
      <c r="V168" s="94" t="s">
        <v>370</v>
      </c>
      <c r="W168" s="93">
        <v>519</v>
      </c>
      <c r="X168" s="94" t="s">
        <v>370</v>
      </c>
      <c r="Y168" s="93">
        <v>494.7</v>
      </c>
      <c r="Z168" s="93"/>
      <c r="AA168" s="93"/>
      <c r="AB168" s="94" t="s">
        <v>370</v>
      </c>
      <c r="AC168" s="99">
        <v>499.58</v>
      </c>
      <c r="AD168" s="93"/>
      <c r="AE168" s="93"/>
      <c r="AF168" s="93">
        <v>1</v>
      </c>
      <c r="AG168" s="93" t="s">
        <v>8</v>
      </c>
      <c r="AH168" s="100" t="s">
        <v>354</v>
      </c>
    </row>
    <row r="169" spans="1:34" ht="35.25" thickBot="1" thickTop="1">
      <c r="A169" s="77" t="s">
        <v>348</v>
      </c>
      <c r="B169" s="78" t="s">
        <v>349</v>
      </c>
      <c r="C169" s="78" t="s">
        <v>17</v>
      </c>
      <c r="D169" s="108" t="s">
        <v>247</v>
      </c>
      <c r="E169" s="79" t="s">
        <v>468</v>
      </c>
      <c r="F169" s="78" t="s">
        <v>248</v>
      </c>
      <c r="G169" s="78" t="s">
        <v>249</v>
      </c>
      <c r="H169" s="78" t="s">
        <v>33</v>
      </c>
      <c r="I169" s="80">
        <v>200</v>
      </c>
      <c r="J169" s="81"/>
      <c r="K169" s="77">
        <f t="shared" si="9"/>
        <v>0.62</v>
      </c>
      <c r="L169" s="81"/>
      <c r="M169" s="106">
        <v>0.4</v>
      </c>
      <c r="N169" s="84" t="s">
        <v>250</v>
      </c>
      <c r="O169" s="110" t="s">
        <v>251</v>
      </c>
      <c r="P169" s="84" t="s">
        <v>469</v>
      </c>
      <c r="Q169" s="81"/>
      <c r="R169" s="81"/>
      <c r="S169" s="81">
        <f t="shared" si="10"/>
        <v>118</v>
      </c>
      <c r="T169" s="85">
        <f>M169*I169</f>
        <v>80</v>
      </c>
      <c r="U169" s="81">
        <v>0.49</v>
      </c>
      <c r="V169" s="86" t="s">
        <v>370</v>
      </c>
      <c r="W169" s="81">
        <v>0.62</v>
      </c>
      <c r="X169" s="86" t="s">
        <v>370</v>
      </c>
      <c r="Y169" s="81">
        <v>0.65</v>
      </c>
      <c r="Z169" s="81"/>
      <c r="AA169" s="81"/>
      <c r="AB169" s="86" t="s">
        <v>370</v>
      </c>
      <c r="AC169" s="87">
        <v>0.59</v>
      </c>
      <c r="AD169" s="77"/>
      <c r="AE169" s="77"/>
      <c r="AF169" s="77">
        <v>200</v>
      </c>
      <c r="AG169" s="77" t="s">
        <v>8</v>
      </c>
      <c r="AH169" s="88" t="s">
        <v>354</v>
      </c>
    </row>
    <row r="170" spans="1:34" ht="24" thickBot="1" thickTop="1">
      <c r="A170" s="93" t="s">
        <v>348</v>
      </c>
      <c r="B170" s="94" t="s">
        <v>349</v>
      </c>
      <c r="C170" s="94" t="s">
        <v>17</v>
      </c>
      <c r="D170" s="96" t="s">
        <v>252</v>
      </c>
      <c r="E170" s="95" t="s">
        <v>470</v>
      </c>
      <c r="F170" s="94" t="s">
        <v>253</v>
      </c>
      <c r="G170" s="94" t="s">
        <v>254</v>
      </c>
      <c r="H170" s="94" t="s">
        <v>33</v>
      </c>
      <c r="I170" s="96">
        <v>15</v>
      </c>
      <c r="J170" s="93"/>
      <c r="K170" s="93">
        <f t="shared" si="9"/>
        <v>13.923333333333332</v>
      </c>
      <c r="L170" s="93">
        <f>U170</f>
        <v>14.12</v>
      </c>
      <c r="M170" s="104" t="s">
        <v>433</v>
      </c>
      <c r="N170" s="104" t="s">
        <v>433</v>
      </c>
      <c r="O170" s="104" t="s">
        <v>433</v>
      </c>
      <c r="P170" s="98"/>
      <c r="Q170" s="93"/>
      <c r="R170" s="93"/>
      <c r="S170" s="93">
        <f t="shared" si="10"/>
        <v>209.55</v>
      </c>
      <c r="T170" s="99"/>
      <c r="U170" s="93">
        <v>14.12</v>
      </c>
      <c r="V170" s="94" t="s">
        <v>370</v>
      </c>
      <c r="W170" s="93">
        <v>15.6</v>
      </c>
      <c r="X170" s="94" t="s">
        <v>370</v>
      </c>
      <c r="Y170" s="93">
        <v>12.2</v>
      </c>
      <c r="Z170" s="93"/>
      <c r="AA170" s="93"/>
      <c r="AB170" s="94" t="s">
        <v>370</v>
      </c>
      <c r="AC170" s="99">
        <v>13.97</v>
      </c>
      <c r="AD170" s="93"/>
      <c r="AE170" s="93"/>
      <c r="AF170" s="93">
        <v>15</v>
      </c>
      <c r="AG170" s="93" t="s">
        <v>8</v>
      </c>
      <c r="AH170" s="100" t="s">
        <v>354</v>
      </c>
    </row>
    <row r="171" spans="1:34" ht="24" thickBot="1" thickTop="1">
      <c r="A171" s="77" t="s">
        <v>348</v>
      </c>
      <c r="B171" s="78" t="s">
        <v>349</v>
      </c>
      <c r="C171" s="78" t="s">
        <v>17</v>
      </c>
      <c r="D171" s="108" t="s">
        <v>255</v>
      </c>
      <c r="E171" s="79" t="s">
        <v>471</v>
      </c>
      <c r="F171" s="78" t="s">
        <v>256</v>
      </c>
      <c r="G171" s="78" t="s">
        <v>257</v>
      </c>
      <c r="H171" s="78" t="s">
        <v>33</v>
      </c>
      <c r="I171" s="80">
        <v>100</v>
      </c>
      <c r="J171" s="81"/>
      <c r="K171" s="77">
        <f t="shared" si="9"/>
        <v>1.8966666666666665</v>
      </c>
      <c r="L171" s="81"/>
      <c r="M171" s="82">
        <v>1.76</v>
      </c>
      <c r="N171" s="84" t="s">
        <v>202</v>
      </c>
      <c r="O171" s="114" t="s">
        <v>203</v>
      </c>
      <c r="P171" s="84" t="s">
        <v>447</v>
      </c>
      <c r="Q171" s="81"/>
      <c r="R171" s="81"/>
      <c r="S171" s="81">
        <f t="shared" si="10"/>
        <v>176</v>
      </c>
      <c r="T171" s="85">
        <f>M171*I171</f>
        <v>176</v>
      </c>
      <c r="U171" s="81">
        <v>1.36</v>
      </c>
      <c r="V171" s="86" t="s">
        <v>370</v>
      </c>
      <c r="W171" s="81">
        <v>1.7</v>
      </c>
      <c r="X171" s="86" t="s">
        <v>370</v>
      </c>
      <c r="Y171" s="81">
        <v>2.23</v>
      </c>
      <c r="Z171" s="81"/>
      <c r="AA171" s="81"/>
      <c r="AB171" s="86" t="s">
        <v>370</v>
      </c>
      <c r="AC171" s="87">
        <v>1.76</v>
      </c>
      <c r="AD171" s="77"/>
      <c r="AE171" s="77"/>
      <c r="AF171" s="77">
        <v>100</v>
      </c>
      <c r="AG171" s="77" t="s">
        <v>8</v>
      </c>
      <c r="AH171" s="88" t="s">
        <v>354</v>
      </c>
    </row>
    <row r="172" spans="1:34" ht="114" thickBot="1" thickTop="1">
      <c r="A172" s="93" t="s">
        <v>348</v>
      </c>
      <c r="B172" s="94" t="s">
        <v>349</v>
      </c>
      <c r="C172" s="94" t="s">
        <v>17</v>
      </c>
      <c r="D172" s="96" t="s">
        <v>258</v>
      </c>
      <c r="E172" s="95" t="s">
        <v>472</v>
      </c>
      <c r="F172" s="94" t="s">
        <v>259</v>
      </c>
      <c r="G172" s="94" t="s">
        <v>260</v>
      </c>
      <c r="H172" s="94" t="s">
        <v>20</v>
      </c>
      <c r="I172" s="96">
        <v>1</v>
      </c>
      <c r="J172" s="93"/>
      <c r="K172" s="93">
        <f t="shared" si="9"/>
        <v>182659.54333333333</v>
      </c>
      <c r="L172" s="93">
        <f>U172</f>
        <v>239701</v>
      </c>
      <c r="M172" s="104" t="s">
        <v>473</v>
      </c>
      <c r="N172" s="104" t="s">
        <v>473</v>
      </c>
      <c r="O172" s="104" t="s">
        <v>473</v>
      </c>
      <c r="P172" s="98"/>
      <c r="Q172" s="93"/>
      <c r="R172" s="93"/>
      <c r="S172" s="93">
        <f t="shared" si="10"/>
        <v>196919.91</v>
      </c>
      <c r="T172" s="99"/>
      <c r="U172" s="93">
        <v>239701</v>
      </c>
      <c r="V172" s="94" t="s">
        <v>353</v>
      </c>
      <c r="W172" s="93">
        <v>171627.21</v>
      </c>
      <c r="X172" s="94" t="s">
        <v>353</v>
      </c>
      <c r="Y172" s="93">
        <v>179431.51</v>
      </c>
      <c r="Z172" s="93">
        <v>209000</v>
      </c>
      <c r="AA172" s="93" t="s">
        <v>474</v>
      </c>
      <c r="AB172" s="94" t="s">
        <v>353</v>
      </c>
      <c r="AC172" s="99">
        <v>196919.91</v>
      </c>
      <c r="AD172" s="93"/>
      <c r="AE172" s="93"/>
      <c r="AF172" s="93" t="s">
        <v>8</v>
      </c>
      <c r="AG172" s="93">
        <v>1</v>
      </c>
      <c r="AH172" s="100" t="s">
        <v>354</v>
      </c>
    </row>
    <row r="173" spans="1:34" ht="170.25" thickBot="1" thickTop="1">
      <c r="A173" s="77" t="s">
        <v>348</v>
      </c>
      <c r="B173" s="78" t="s">
        <v>349</v>
      </c>
      <c r="C173" s="78" t="s">
        <v>17</v>
      </c>
      <c r="D173" s="108">
        <v>5234000480800</v>
      </c>
      <c r="E173" s="79" t="s">
        <v>475</v>
      </c>
      <c r="F173" s="78" t="s">
        <v>261</v>
      </c>
      <c r="G173" s="78" t="s">
        <v>262</v>
      </c>
      <c r="H173" s="78" t="s">
        <v>20</v>
      </c>
      <c r="I173" s="80">
        <v>1</v>
      </c>
      <c r="J173" s="81"/>
      <c r="K173" s="77">
        <f t="shared" si="9"/>
        <v>44872.22333333333</v>
      </c>
      <c r="L173" s="81"/>
      <c r="M173" s="82">
        <v>31999</v>
      </c>
      <c r="N173" s="84" t="s">
        <v>216</v>
      </c>
      <c r="O173" s="114" t="s">
        <v>217</v>
      </c>
      <c r="P173" s="92" t="s">
        <v>454</v>
      </c>
      <c r="Q173" s="81"/>
      <c r="R173" s="81"/>
      <c r="S173" s="81">
        <f t="shared" si="10"/>
        <v>43966.67</v>
      </c>
      <c r="T173" s="85">
        <f>M173*I173</f>
        <v>31999</v>
      </c>
      <c r="U173" s="81">
        <v>41250</v>
      </c>
      <c r="V173" s="86" t="s">
        <v>353</v>
      </c>
      <c r="W173" s="81">
        <v>44300</v>
      </c>
      <c r="X173" s="86" t="s">
        <v>353</v>
      </c>
      <c r="Y173" s="81">
        <v>46350</v>
      </c>
      <c r="Z173" s="81"/>
      <c r="AA173" s="81"/>
      <c r="AB173" s="86" t="s">
        <v>353</v>
      </c>
      <c r="AC173" s="87">
        <v>43966.67</v>
      </c>
      <c r="AD173" s="77"/>
      <c r="AE173" s="77"/>
      <c r="AF173" s="77" t="s">
        <v>8</v>
      </c>
      <c r="AG173" s="77">
        <v>1</v>
      </c>
      <c r="AH173" s="88" t="s">
        <v>354</v>
      </c>
    </row>
    <row r="174" spans="1:34" ht="282.75" thickBot="1" thickTop="1">
      <c r="A174" s="77" t="s">
        <v>348</v>
      </c>
      <c r="B174" s="78" t="s">
        <v>349</v>
      </c>
      <c r="C174" s="78" t="s">
        <v>17</v>
      </c>
      <c r="D174" s="108">
        <v>5234000480801</v>
      </c>
      <c r="E174" s="79" t="s">
        <v>476</v>
      </c>
      <c r="F174" s="78" t="s">
        <v>263</v>
      </c>
      <c r="G174" s="78" t="s">
        <v>264</v>
      </c>
      <c r="H174" s="78" t="s">
        <v>20</v>
      </c>
      <c r="I174" s="80">
        <v>1</v>
      </c>
      <c r="J174" s="81"/>
      <c r="K174" s="77">
        <f t="shared" si="9"/>
        <v>21533.333333333332</v>
      </c>
      <c r="L174" s="81"/>
      <c r="M174" s="82">
        <v>20900</v>
      </c>
      <c r="N174" s="84" t="s">
        <v>51</v>
      </c>
      <c r="O174" s="84" t="s">
        <v>381</v>
      </c>
      <c r="P174" s="84" t="s">
        <v>382</v>
      </c>
      <c r="Q174" s="81"/>
      <c r="R174" s="81"/>
      <c r="S174" s="81">
        <f t="shared" si="10"/>
        <v>20900</v>
      </c>
      <c r="T174" s="85">
        <f>M174*I174</f>
        <v>20900</v>
      </c>
      <c r="U174" s="81">
        <v>19000</v>
      </c>
      <c r="V174" s="86" t="s">
        <v>353</v>
      </c>
      <c r="W174" s="81">
        <v>21200</v>
      </c>
      <c r="X174" s="86" t="s">
        <v>353</v>
      </c>
      <c r="Y174" s="81">
        <v>22500</v>
      </c>
      <c r="Z174" s="81"/>
      <c r="AA174" s="81"/>
      <c r="AB174" s="86" t="s">
        <v>353</v>
      </c>
      <c r="AC174" s="87">
        <v>20900</v>
      </c>
      <c r="AD174" s="77"/>
      <c r="AE174" s="77"/>
      <c r="AF174" s="77" t="s">
        <v>8</v>
      </c>
      <c r="AG174" s="77">
        <v>1</v>
      </c>
      <c r="AH174" s="88" t="s">
        <v>354</v>
      </c>
    </row>
    <row r="175" spans="1:34" ht="294" thickBot="1" thickTop="1">
      <c r="A175" s="77" t="s">
        <v>348</v>
      </c>
      <c r="B175" s="78" t="s">
        <v>349</v>
      </c>
      <c r="C175" s="78" t="s">
        <v>17</v>
      </c>
      <c r="D175" s="108">
        <v>5234000480802</v>
      </c>
      <c r="E175" s="79" t="s">
        <v>477</v>
      </c>
      <c r="F175" s="78" t="s">
        <v>265</v>
      </c>
      <c r="G175" s="78" t="s">
        <v>266</v>
      </c>
      <c r="H175" s="78" t="s">
        <v>20</v>
      </c>
      <c r="I175" s="80">
        <v>1</v>
      </c>
      <c r="J175" s="81"/>
      <c r="K175" s="77">
        <f t="shared" si="9"/>
        <v>47755.556666666664</v>
      </c>
      <c r="L175" s="81"/>
      <c r="M175" s="82">
        <v>28000</v>
      </c>
      <c r="N175" s="84" t="s">
        <v>478</v>
      </c>
      <c r="O175" s="84" t="s">
        <v>268</v>
      </c>
      <c r="P175" s="84" t="s">
        <v>479</v>
      </c>
      <c r="Q175" s="81"/>
      <c r="R175" s="81"/>
      <c r="S175" s="81">
        <f t="shared" si="10"/>
        <v>47066.67</v>
      </c>
      <c r="T175" s="85">
        <f>M175*I175</f>
        <v>28000</v>
      </c>
      <c r="U175" s="81">
        <v>45000</v>
      </c>
      <c r="V175" s="86" t="s">
        <v>353</v>
      </c>
      <c r="W175" s="81">
        <v>47600</v>
      </c>
      <c r="X175" s="86" t="s">
        <v>353</v>
      </c>
      <c r="Y175" s="81">
        <v>48600</v>
      </c>
      <c r="Z175" s="81"/>
      <c r="AA175" s="81"/>
      <c r="AB175" s="86" t="s">
        <v>353</v>
      </c>
      <c r="AC175" s="87">
        <v>47066.67</v>
      </c>
      <c r="AD175" s="77"/>
      <c r="AE175" s="77"/>
      <c r="AF175" s="77" t="s">
        <v>8</v>
      </c>
      <c r="AG175" s="77">
        <v>1</v>
      </c>
      <c r="AH175" s="88" t="s">
        <v>354</v>
      </c>
    </row>
    <row r="176" spans="1:34" ht="271.5" thickBot="1" thickTop="1">
      <c r="A176" s="93" t="s">
        <v>348</v>
      </c>
      <c r="B176" s="94" t="s">
        <v>349</v>
      </c>
      <c r="C176" s="94" t="s">
        <v>17</v>
      </c>
      <c r="D176" s="96" t="s">
        <v>269</v>
      </c>
      <c r="E176" s="95" t="s">
        <v>480</v>
      </c>
      <c r="F176" s="94" t="s">
        <v>270</v>
      </c>
      <c r="G176" s="94" t="s">
        <v>271</v>
      </c>
      <c r="H176" s="94" t="s">
        <v>20</v>
      </c>
      <c r="I176" s="96">
        <v>1</v>
      </c>
      <c r="J176" s="93"/>
      <c r="K176" s="93">
        <f t="shared" si="9"/>
        <v>64466.666666666664</v>
      </c>
      <c r="L176" s="93">
        <f>U176</f>
        <v>90400</v>
      </c>
      <c r="M176" s="104" t="s">
        <v>433</v>
      </c>
      <c r="N176" s="104" t="s">
        <v>433</v>
      </c>
      <c r="O176" s="104" t="s">
        <v>433</v>
      </c>
      <c r="P176" s="98"/>
      <c r="Q176" s="93"/>
      <c r="R176" s="93"/>
      <c r="S176" s="93">
        <f t="shared" si="10"/>
        <v>0</v>
      </c>
      <c r="T176" s="99"/>
      <c r="U176" s="93">
        <v>90400</v>
      </c>
      <c r="V176" s="94" t="s">
        <v>353</v>
      </c>
      <c r="W176" s="93">
        <v>96500</v>
      </c>
      <c r="X176" s="94" t="s">
        <v>353</v>
      </c>
      <c r="Y176" s="93">
        <v>96900</v>
      </c>
      <c r="Z176" s="93"/>
      <c r="AA176" s="93"/>
      <c r="AB176" s="94" t="s">
        <v>353</v>
      </c>
      <c r="AC176" s="99"/>
      <c r="AD176" s="93"/>
      <c r="AE176" s="93"/>
      <c r="AF176" s="93" t="s">
        <v>8</v>
      </c>
      <c r="AG176" s="93">
        <v>1</v>
      </c>
      <c r="AH176" s="100" t="s">
        <v>354</v>
      </c>
    </row>
    <row r="177" spans="1:34" ht="409.5" thickBot="1" thickTop="1">
      <c r="A177" s="77" t="s">
        <v>348</v>
      </c>
      <c r="B177" s="78" t="s">
        <v>349</v>
      </c>
      <c r="C177" s="78" t="s">
        <v>17</v>
      </c>
      <c r="D177" s="108">
        <v>5234000480803</v>
      </c>
      <c r="E177" s="79" t="s">
        <v>481</v>
      </c>
      <c r="F177" s="78" t="s">
        <v>272</v>
      </c>
      <c r="G177" s="78" t="s">
        <v>273</v>
      </c>
      <c r="H177" s="78" t="s">
        <v>20</v>
      </c>
      <c r="I177" s="80">
        <v>1</v>
      </c>
      <c r="J177" s="81"/>
      <c r="K177" s="77">
        <f t="shared" si="9"/>
        <v>73711.11</v>
      </c>
      <c r="L177" s="81"/>
      <c r="M177" s="82">
        <v>73030</v>
      </c>
      <c r="N177" s="82" t="s">
        <v>216</v>
      </c>
      <c r="O177" s="84" t="s">
        <v>217</v>
      </c>
      <c r="P177" s="92" t="s">
        <v>454</v>
      </c>
      <c r="Q177" s="81"/>
      <c r="R177" s="81"/>
      <c r="S177" s="81">
        <f t="shared" si="10"/>
        <v>73033.33</v>
      </c>
      <c r="T177" s="85">
        <f aca="true" t="shared" si="11" ref="T177:T187">M177*I177</f>
        <v>73030</v>
      </c>
      <c r="U177" s="81">
        <v>71000</v>
      </c>
      <c r="V177" s="86" t="s">
        <v>353</v>
      </c>
      <c r="W177" s="81">
        <v>73900</v>
      </c>
      <c r="X177" s="86" t="s">
        <v>353</v>
      </c>
      <c r="Y177" s="81">
        <v>74200</v>
      </c>
      <c r="Z177" s="81"/>
      <c r="AA177" s="81"/>
      <c r="AB177" s="86" t="s">
        <v>353</v>
      </c>
      <c r="AC177" s="87">
        <v>73033.33</v>
      </c>
      <c r="AD177" s="77"/>
      <c r="AE177" s="77"/>
      <c r="AF177" s="77" t="s">
        <v>8</v>
      </c>
      <c r="AG177" s="77">
        <v>1</v>
      </c>
      <c r="AH177" s="88" t="s">
        <v>354</v>
      </c>
    </row>
    <row r="178" spans="1:34" ht="409.5" thickBot="1" thickTop="1">
      <c r="A178" s="77" t="s">
        <v>348</v>
      </c>
      <c r="B178" s="78" t="s">
        <v>349</v>
      </c>
      <c r="C178" s="78" t="s">
        <v>17</v>
      </c>
      <c r="D178" s="108">
        <v>5234000480804</v>
      </c>
      <c r="E178" s="79" t="s">
        <v>482</v>
      </c>
      <c r="F178" s="78" t="s">
        <v>274</v>
      </c>
      <c r="G178" s="78" t="s">
        <v>275</v>
      </c>
      <c r="H178" s="78" t="s">
        <v>20</v>
      </c>
      <c r="I178" s="80">
        <v>1</v>
      </c>
      <c r="J178" s="81"/>
      <c r="K178" s="77">
        <f t="shared" si="9"/>
        <v>89533.33333333333</v>
      </c>
      <c r="L178" s="81"/>
      <c r="M178" s="82">
        <v>88550</v>
      </c>
      <c r="N178" s="84" t="s">
        <v>216</v>
      </c>
      <c r="O178" s="84" t="s">
        <v>217</v>
      </c>
      <c r="P178" s="92" t="s">
        <v>454</v>
      </c>
      <c r="Q178" s="81"/>
      <c r="R178" s="81"/>
      <c r="S178" s="81">
        <f t="shared" si="10"/>
        <v>88550</v>
      </c>
      <c r="T178" s="85">
        <f t="shared" si="11"/>
        <v>88550</v>
      </c>
      <c r="U178" s="81">
        <v>85600</v>
      </c>
      <c r="V178" s="86" t="s">
        <v>353</v>
      </c>
      <c r="W178" s="81">
        <v>89850</v>
      </c>
      <c r="X178" s="86" t="s">
        <v>353</v>
      </c>
      <c r="Y178" s="81">
        <v>90200</v>
      </c>
      <c r="Z178" s="81">
        <v>100000</v>
      </c>
      <c r="AA178" s="81" t="s">
        <v>385</v>
      </c>
      <c r="AB178" s="86" t="s">
        <v>353</v>
      </c>
      <c r="AC178" s="87">
        <v>88550</v>
      </c>
      <c r="AD178" s="77"/>
      <c r="AE178" s="77"/>
      <c r="AF178" s="77" t="s">
        <v>8</v>
      </c>
      <c r="AG178" s="77">
        <v>1</v>
      </c>
      <c r="AH178" s="88" t="s">
        <v>354</v>
      </c>
    </row>
    <row r="179" spans="1:34" ht="305.25" thickBot="1" thickTop="1">
      <c r="A179" s="77" t="s">
        <v>348</v>
      </c>
      <c r="B179" s="78" t="s">
        <v>349</v>
      </c>
      <c r="C179" s="78" t="s">
        <v>17</v>
      </c>
      <c r="D179" s="108">
        <v>5234000480805</v>
      </c>
      <c r="E179" s="79" t="s">
        <v>483</v>
      </c>
      <c r="F179" s="78" t="s">
        <v>276</v>
      </c>
      <c r="G179" s="78" t="s">
        <v>277</v>
      </c>
      <c r="H179" s="78" t="s">
        <v>20</v>
      </c>
      <c r="I179" s="80">
        <v>1</v>
      </c>
      <c r="J179" s="81"/>
      <c r="K179" s="77">
        <f t="shared" si="9"/>
        <v>110622.22333333333</v>
      </c>
      <c r="L179" s="81"/>
      <c r="M179" s="82">
        <v>109366.67</v>
      </c>
      <c r="N179" s="84" t="s">
        <v>278</v>
      </c>
      <c r="O179" s="84" t="s">
        <v>279</v>
      </c>
      <c r="P179" s="84" t="s">
        <v>484</v>
      </c>
      <c r="Q179" s="81"/>
      <c r="R179" s="81"/>
      <c r="S179" s="81">
        <f t="shared" si="10"/>
        <v>109366.67</v>
      </c>
      <c r="T179" s="85">
        <f t="shared" si="11"/>
        <v>109366.67</v>
      </c>
      <c r="U179" s="81">
        <v>105600</v>
      </c>
      <c r="V179" s="86" t="s">
        <v>353</v>
      </c>
      <c r="W179" s="81">
        <v>111650</v>
      </c>
      <c r="X179" s="86" t="s">
        <v>353</v>
      </c>
      <c r="Y179" s="81">
        <v>110850</v>
      </c>
      <c r="Z179" s="81">
        <v>108000</v>
      </c>
      <c r="AA179" s="81" t="s">
        <v>385</v>
      </c>
      <c r="AB179" s="86" t="s">
        <v>353</v>
      </c>
      <c r="AC179" s="87">
        <v>109366.67</v>
      </c>
      <c r="AD179" s="77"/>
      <c r="AE179" s="77"/>
      <c r="AF179" s="77" t="s">
        <v>8</v>
      </c>
      <c r="AG179" s="77">
        <v>1</v>
      </c>
      <c r="AH179" s="88" t="s">
        <v>354</v>
      </c>
    </row>
    <row r="180" spans="1:34" ht="282.75" thickBot="1" thickTop="1">
      <c r="A180" s="77" t="s">
        <v>348</v>
      </c>
      <c r="B180" s="78" t="s">
        <v>349</v>
      </c>
      <c r="C180" s="78" t="s">
        <v>17</v>
      </c>
      <c r="D180" s="108">
        <v>5234000480806</v>
      </c>
      <c r="E180" s="79" t="s">
        <v>485</v>
      </c>
      <c r="F180" s="78" t="s">
        <v>280</v>
      </c>
      <c r="G180" s="78" t="s">
        <v>281</v>
      </c>
      <c r="H180" s="78" t="s">
        <v>20</v>
      </c>
      <c r="I180" s="80">
        <v>1</v>
      </c>
      <c r="J180" s="81"/>
      <c r="K180" s="77">
        <f t="shared" si="9"/>
        <v>126155.55666666666</v>
      </c>
      <c r="L180" s="81"/>
      <c r="M180" s="115">
        <v>124716.67</v>
      </c>
      <c r="N180" s="82" t="s">
        <v>278</v>
      </c>
      <c r="O180" s="84" t="s">
        <v>279</v>
      </c>
      <c r="P180" s="84" t="s">
        <v>484</v>
      </c>
      <c r="Q180" s="81"/>
      <c r="R180" s="81"/>
      <c r="S180" s="81">
        <f t="shared" si="10"/>
        <v>124716.67</v>
      </c>
      <c r="T180" s="85">
        <f t="shared" si="11"/>
        <v>124716.67</v>
      </c>
      <c r="U180" s="81">
        <v>120400</v>
      </c>
      <c r="V180" s="86" t="s">
        <v>353</v>
      </c>
      <c r="W180" s="81">
        <v>127000</v>
      </c>
      <c r="X180" s="86" t="s">
        <v>353</v>
      </c>
      <c r="Y180" s="81">
        <v>126750</v>
      </c>
      <c r="Z180" s="81"/>
      <c r="AA180" s="81"/>
      <c r="AB180" s="86" t="s">
        <v>353</v>
      </c>
      <c r="AC180" s="87">
        <v>124716.67</v>
      </c>
      <c r="AD180" s="77"/>
      <c r="AE180" s="77"/>
      <c r="AF180" s="77" t="s">
        <v>8</v>
      </c>
      <c r="AG180" s="77">
        <v>1</v>
      </c>
      <c r="AH180" s="88" t="s">
        <v>354</v>
      </c>
    </row>
    <row r="181" spans="1:34" ht="339" thickBot="1" thickTop="1">
      <c r="A181" s="77" t="s">
        <v>348</v>
      </c>
      <c r="B181" s="78" t="s">
        <v>349</v>
      </c>
      <c r="C181" s="78" t="s">
        <v>17</v>
      </c>
      <c r="D181" s="108">
        <v>5234000480807</v>
      </c>
      <c r="E181" s="79" t="s">
        <v>486</v>
      </c>
      <c r="F181" s="78" t="s">
        <v>282</v>
      </c>
      <c r="G181" s="78" t="s">
        <v>283</v>
      </c>
      <c r="H181" s="78" t="s">
        <v>20</v>
      </c>
      <c r="I181" s="80">
        <v>1</v>
      </c>
      <c r="J181" s="81"/>
      <c r="K181" s="77">
        <f t="shared" si="9"/>
        <v>148233.33333333334</v>
      </c>
      <c r="L181" s="81"/>
      <c r="M181" s="82">
        <v>145799</v>
      </c>
      <c r="N181" s="84" t="s">
        <v>216</v>
      </c>
      <c r="O181" s="84" t="s">
        <v>217</v>
      </c>
      <c r="P181" s="92" t="s">
        <v>454</v>
      </c>
      <c r="Q181" s="81"/>
      <c r="R181" s="81"/>
      <c r="S181" s="81">
        <f t="shared" si="10"/>
        <v>146200</v>
      </c>
      <c r="T181" s="85">
        <f t="shared" si="11"/>
        <v>145799</v>
      </c>
      <c r="U181" s="81">
        <v>140100</v>
      </c>
      <c r="V181" s="86" t="s">
        <v>353</v>
      </c>
      <c r="W181" s="81">
        <v>148500</v>
      </c>
      <c r="X181" s="86" t="s">
        <v>353</v>
      </c>
      <c r="Y181" s="81">
        <v>150000</v>
      </c>
      <c r="Z181" s="81">
        <v>136975.2</v>
      </c>
      <c r="AA181" s="81" t="s">
        <v>487</v>
      </c>
      <c r="AB181" s="86" t="s">
        <v>353</v>
      </c>
      <c r="AC181" s="87">
        <v>146200</v>
      </c>
      <c r="AD181" s="77"/>
      <c r="AE181" s="77"/>
      <c r="AF181" s="77" t="s">
        <v>8</v>
      </c>
      <c r="AG181" s="77">
        <v>1</v>
      </c>
      <c r="AH181" s="88" t="s">
        <v>354</v>
      </c>
    </row>
    <row r="182" spans="1:34" ht="237.75" thickBot="1" thickTop="1">
      <c r="A182" s="77" t="s">
        <v>348</v>
      </c>
      <c r="B182" s="78" t="s">
        <v>349</v>
      </c>
      <c r="C182" s="78" t="s">
        <v>17</v>
      </c>
      <c r="D182" s="108">
        <v>5234000480808</v>
      </c>
      <c r="E182" s="79" t="s">
        <v>488</v>
      </c>
      <c r="F182" s="78" t="s">
        <v>284</v>
      </c>
      <c r="G182" s="78" t="s">
        <v>285</v>
      </c>
      <c r="H182" s="78" t="s">
        <v>20</v>
      </c>
      <c r="I182" s="80">
        <v>1</v>
      </c>
      <c r="J182" s="81"/>
      <c r="K182" s="77">
        <f t="shared" si="9"/>
        <v>36980</v>
      </c>
      <c r="L182" s="81"/>
      <c r="M182" s="82">
        <v>33979</v>
      </c>
      <c r="N182" s="84" t="s">
        <v>216</v>
      </c>
      <c r="O182" s="84" t="s">
        <v>217</v>
      </c>
      <c r="P182" s="92" t="s">
        <v>454</v>
      </c>
      <c r="Q182" s="81"/>
      <c r="R182" s="81"/>
      <c r="S182" s="81">
        <f t="shared" si="10"/>
        <v>36460</v>
      </c>
      <c r="T182" s="85">
        <f t="shared" si="11"/>
        <v>33979</v>
      </c>
      <c r="U182" s="81">
        <v>34900</v>
      </c>
      <c r="V182" s="86" t="s">
        <v>353</v>
      </c>
      <c r="W182" s="81">
        <v>36980</v>
      </c>
      <c r="X182" s="86" t="s">
        <v>353</v>
      </c>
      <c r="Y182" s="81">
        <v>37500</v>
      </c>
      <c r="Z182" s="81"/>
      <c r="AA182" s="81"/>
      <c r="AB182" s="86" t="s">
        <v>353</v>
      </c>
      <c r="AC182" s="87">
        <v>36460</v>
      </c>
      <c r="AD182" s="77"/>
      <c r="AE182" s="77"/>
      <c r="AF182" s="77" t="s">
        <v>8</v>
      </c>
      <c r="AG182" s="77">
        <v>1</v>
      </c>
      <c r="AH182" s="88" t="s">
        <v>354</v>
      </c>
    </row>
    <row r="183" spans="1:34" ht="271.5" thickBot="1" thickTop="1">
      <c r="A183" s="77" t="s">
        <v>348</v>
      </c>
      <c r="B183" s="78" t="s">
        <v>349</v>
      </c>
      <c r="C183" s="78" t="s">
        <v>17</v>
      </c>
      <c r="D183" s="108">
        <v>5234000480809</v>
      </c>
      <c r="E183" s="79" t="s">
        <v>489</v>
      </c>
      <c r="F183" s="78" t="s">
        <v>286</v>
      </c>
      <c r="G183" s="78" t="s">
        <v>287</v>
      </c>
      <c r="H183" s="78" t="s">
        <v>20</v>
      </c>
      <c r="I183" s="80">
        <v>1</v>
      </c>
      <c r="J183" s="81"/>
      <c r="K183" s="77">
        <f t="shared" si="9"/>
        <v>118888.89</v>
      </c>
      <c r="L183" s="81"/>
      <c r="M183" s="82">
        <v>117960</v>
      </c>
      <c r="N183" s="84" t="s">
        <v>216</v>
      </c>
      <c r="O183" s="84" t="s">
        <v>217</v>
      </c>
      <c r="P183" s="92" t="s">
        <v>454</v>
      </c>
      <c r="Q183" s="81"/>
      <c r="R183" s="81"/>
      <c r="S183" s="81">
        <f t="shared" si="10"/>
        <v>117966.67</v>
      </c>
      <c r="T183" s="85">
        <f t="shared" si="11"/>
        <v>117960</v>
      </c>
      <c r="U183" s="81">
        <v>115200</v>
      </c>
      <c r="V183" s="86" t="s">
        <v>353</v>
      </c>
      <c r="W183" s="81">
        <v>119700</v>
      </c>
      <c r="X183" s="86" t="s">
        <v>353</v>
      </c>
      <c r="Y183" s="81">
        <v>119000</v>
      </c>
      <c r="Z183" s="81">
        <v>150000</v>
      </c>
      <c r="AA183" s="81" t="s">
        <v>385</v>
      </c>
      <c r="AB183" s="86" t="s">
        <v>353</v>
      </c>
      <c r="AC183" s="87">
        <v>117966.67</v>
      </c>
      <c r="AD183" s="77"/>
      <c r="AE183" s="77"/>
      <c r="AF183" s="77" t="s">
        <v>8</v>
      </c>
      <c r="AG183" s="77">
        <v>1</v>
      </c>
      <c r="AH183" s="88" t="s">
        <v>354</v>
      </c>
    </row>
    <row r="184" spans="1:34" ht="46.5" thickBot="1" thickTop="1">
      <c r="A184" s="77" t="s">
        <v>348</v>
      </c>
      <c r="B184" s="78" t="s">
        <v>349</v>
      </c>
      <c r="C184" s="78" t="s">
        <v>17</v>
      </c>
      <c r="D184" s="108" t="s">
        <v>288</v>
      </c>
      <c r="E184" s="79" t="s">
        <v>490</v>
      </c>
      <c r="F184" s="78" t="s">
        <v>289</v>
      </c>
      <c r="G184" s="78" t="s">
        <v>290</v>
      </c>
      <c r="H184" s="78" t="s">
        <v>20</v>
      </c>
      <c r="I184" s="80">
        <v>4</v>
      </c>
      <c r="J184" s="81"/>
      <c r="K184" s="77">
        <f t="shared" si="9"/>
        <v>16.46333333333333</v>
      </c>
      <c r="L184" s="81"/>
      <c r="M184" s="82">
        <v>12.45</v>
      </c>
      <c r="N184" s="84" t="s">
        <v>351</v>
      </c>
      <c r="O184" s="84" t="s">
        <v>22</v>
      </c>
      <c r="P184" s="84" t="s">
        <v>352</v>
      </c>
      <c r="Q184" s="81"/>
      <c r="R184" s="81"/>
      <c r="S184" s="81">
        <f t="shared" si="10"/>
        <v>62.16</v>
      </c>
      <c r="T184" s="85">
        <f t="shared" si="11"/>
        <v>49.8</v>
      </c>
      <c r="U184" s="81">
        <v>12.77</v>
      </c>
      <c r="V184" s="86" t="s">
        <v>353</v>
      </c>
      <c r="W184" s="81">
        <v>17.24</v>
      </c>
      <c r="X184" s="86" t="s">
        <v>353</v>
      </c>
      <c r="Y184" s="81">
        <v>16.61</v>
      </c>
      <c r="Z184" s="81"/>
      <c r="AA184" s="81"/>
      <c r="AB184" s="86" t="s">
        <v>353</v>
      </c>
      <c r="AC184" s="87">
        <v>15.54</v>
      </c>
      <c r="AD184" s="77"/>
      <c r="AE184" s="77"/>
      <c r="AF184" s="77" t="s">
        <v>8</v>
      </c>
      <c r="AG184" s="77">
        <v>4</v>
      </c>
      <c r="AH184" s="88" t="s">
        <v>354</v>
      </c>
    </row>
    <row r="185" spans="1:34" ht="46.5" thickBot="1" thickTop="1">
      <c r="A185" s="77" t="s">
        <v>348</v>
      </c>
      <c r="B185" s="78" t="s">
        <v>349</v>
      </c>
      <c r="C185" s="78" t="s">
        <v>17</v>
      </c>
      <c r="D185" s="108">
        <v>5234000480810</v>
      </c>
      <c r="E185" s="79" t="s">
        <v>491</v>
      </c>
      <c r="F185" s="78" t="s">
        <v>291</v>
      </c>
      <c r="G185" s="78" t="s">
        <v>292</v>
      </c>
      <c r="H185" s="78" t="s">
        <v>20</v>
      </c>
      <c r="I185" s="80">
        <v>3</v>
      </c>
      <c r="J185" s="81"/>
      <c r="K185" s="77">
        <f t="shared" si="9"/>
        <v>1678.64</v>
      </c>
      <c r="L185" s="81"/>
      <c r="M185" s="82">
        <v>1270</v>
      </c>
      <c r="N185" s="84" t="s">
        <v>351</v>
      </c>
      <c r="O185" s="84" t="s">
        <v>22</v>
      </c>
      <c r="P185" s="84" t="s">
        <v>352</v>
      </c>
      <c r="Q185" s="81"/>
      <c r="R185" s="81"/>
      <c r="S185" s="81">
        <f t="shared" si="10"/>
        <v>4753.74</v>
      </c>
      <c r="T185" s="85">
        <f t="shared" si="11"/>
        <v>3810</v>
      </c>
      <c r="U185" s="81">
        <v>1302.39</v>
      </c>
      <c r="V185" s="86" t="s">
        <v>353</v>
      </c>
      <c r="W185" s="81">
        <v>1758.23</v>
      </c>
      <c r="X185" s="86" t="s">
        <v>353</v>
      </c>
      <c r="Y185" s="81">
        <v>1693.11</v>
      </c>
      <c r="Z185" s="81"/>
      <c r="AA185" s="81"/>
      <c r="AB185" s="86" t="s">
        <v>353</v>
      </c>
      <c r="AC185" s="87">
        <v>1584.58</v>
      </c>
      <c r="AD185" s="77"/>
      <c r="AE185" s="77"/>
      <c r="AF185" s="77" t="s">
        <v>8</v>
      </c>
      <c r="AG185" s="77">
        <v>3</v>
      </c>
      <c r="AH185" s="88" t="s">
        <v>354</v>
      </c>
    </row>
    <row r="186" spans="1:34" ht="46.5" thickBot="1" thickTop="1">
      <c r="A186" s="77" t="s">
        <v>348</v>
      </c>
      <c r="B186" s="78" t="s">
        <v>349</v>
      </c>
      <c r="C186" s="78" t="s">
        <v>17</v>
      </c>
      <c r="D186" s="108" t="s">
        <v>293</v>
      </c>
      <c r="E186" s="79" t="s">
        <v>492</v>
      </c>
      <c r="F186" s="78" t="s">
        <v>294</v>
      </c>
      <c r="G186" s="78" t="s">
        <v>295</v>
      </c>
      <c r="H186" s="78" t="s">
        <v>20</v>
      </c>
      <c r="I186" s="80">
        <v>3</v>
      </c>
      <c r="J186" s="81"/>
      <c r="K186" s="77">
        <f t="shared" si="9"/>
        <v>1047.59</v>
      </c>
      <c r="L186" s="81"/>
      <c r="M186" s="82">
        <v>754</v>
      </c>
      <c r="N186" s="84" t="s">
        <v>351</v>
      </c>
      <c r="O186" s="84" t="s">
        <v>22</v>
      </c>
      <c r="P186" s="84" t="s">
        <v>352</v>
      </c>
      <c r="Q186" s="81"/>
      <c r="R186" s="81"/>
      <c r="S186" s="81">
        <f t="shared" si="10"/>
        <v>2966.67</v>
      </c>
      <c r="T186" s="85">
        <f t="shared" si="11"/>
        <v>2262</v>
      </c>
      <c r="U186" s="81">
        <v>812.78</v>
      </c>
      <c r="V186" s="86" t="s">
        <v>353</v>
      </c>
      <c r="W186" s="81">
        <v>1097.26</v>
      </c>
      <c r="X186" s="86" t="s">
        <v>353</v>
      </c>
      <c r="Y186" s="81">
        <v>1056.62</v>
      </c>
      <c r="Z186" s="81"/>
      <c r="AA186" s="81"/>
      <c r="AB186" s="86" t="s">
        <v>353</v>
      </c>
      <c r="AC186" s="87">
        <v>988.89</v>
      </c>
      <c r="AD186" s="77"/>
      <c r="AE186" s="77"/>
      <c r="AF186" s="77" t="s">
        <v>8</v>
      </c>
      <c r="AG186" s="77">
        <v>3</v>
      </c>
      <c r="AH186" s="88" t="s">
        <v>354</v>
      </c>
    </row>
    <row r="187" spans="1:34" ht="57.75" thickBot="1" thickTop="1">
      <c r="A187" s="77" t="s">
        <v>348</v>
      </c>
      <c r="B187" s="78" t="s">
        <v>349</v>
      </c>
      <c r="C187" s="78" t="s">
        <v>17</v>
      </c>
      <c r="D187" s="108" t="s">
        <v>296</v>
      </c>
      <c r="E187" s="79" t="s">
        <v>493</v>
      </c>
      <c r="F187" s="78" t="s">
        <v>297</v>
      </c>
      <c r="G187" s="78" t="s">
        <v>298</v>
      </c>
      <c r="H187" s="78" t="s">
        <v>33</v>
      </c>
      <c r="I187" s="80">
        <v>1</v>
      </c>
      <c r="J187" s="81"/>
      <c r="K187" s="77">
        <f t="shared" si="9"/>
        <v>666.6233333333333</v>
      </c>
      <c r="L187" s="81"/>
      <c r="M187" s="82">
        <v>646.27</v>
      </c>
      <c r="N187" s="84" t="s">
        <v>417</v>
      </c>
      <c r="O187" s="84" t="s">
        <v>137</v>
      </c>
      <c r="P187" s="84" t="s">
        <v>418</v>
      </c>
      <c r="Q187" s="81"/>
      <c r="R187" s="81"/>
      <c r="S187" s="81">
        <f t="shared" si="10"/>
        <v>646.27</v>
      </c>
      <c r="T187" s="85">
        <f t="shared" si="11"/>
        <v>646.27</v>
      </c>
      <c r="U187" s="81">
        <v>585.2</v>
      </c>
      <c r="V187" s="86" t="s">
        <v>365</v>
      </c>
      <c r="W187" s="81">
        <v>851</v>
      </c>
      <c r="X187" s="86" t="s">
        <v>365</v>
      </c>
      <c r="Y187" s="81">
        <v>502.6</v>
      </c>
      <c r="Z187" s="81"/>
      <c r="AA187" s="81"/>
      <c r="AB187" s="86" t="s">
        <v>365</v>
      </c>
      <c r="AC187" s="87">
        <v>646.27</v>
      </c>
      <c r="AD187" s="77"/>
      <c r="AE187" s="77"/>
      <c r="AF187" s="77">
        <v>1</v>
      </c>
      <c r="AG187" s="77" t="s">
        <v>8</v>
      </c>
      <c r="AH187" s="88" t="s">
        <v>354</v>
      </c>
    </row>
    <row r="188" spans="1:34" ht="372.75" thickBot="1" thickTop="1">
      <c r="A188" s="93" t="s">
        <v>348</v>
      </c>
      <c r="B188" s="94" t="s">
        <v>349</v>
      </c>
      <c r="C188" s="94" t="s">
        <v>17</v>
      </c>
      <c r="D188" s="96" t="s">
        <v>299</v>
      </c>
      <c r="E188" s="95" t="s">
        <v>494</v>
      </c>
      <c r="F188" s="94" t="s">
        <v>300</v>
      </c>
      <c r="G188" s="94" t="s">
        <v>301</v>
      </c>
      <c r="H188" s="94" t="s">
        <v>20</v>
      </c>
      <c r="I188" s="96">
        <v>1</v>
      </c>
      <c r="J188" s="93"/>
      <c r="K188" s="93">
        <f t="shared" si="9"/>
        <v>58730.15666666667</v>
      </c>
      <c r="L188" s="93">
        <f>U188</f>
        <v>49371.4</v>
      </c>
      <c r="M188" s="104" t="s">
        <v>433</v>
      </c>
      <c r="N188" s="104" t="s">
        <v>433</v>
      </c>
      <c r="O188" s="104" t="s">
        <v>433</v>
      </c>
      <c r="P188" s="98"/>
      <c r="Q188" s="93"/>
      <c r="R188" s="93"/>
      <c r="S188" s="93">
        <f t="shared" si="10"/>
        <v>56390.47</v>
      </c>
      <c r="T188" s="99"/>
      <c r="U188" s="93">
        <v>49371.4</v>
      </c>
      <c r="V188" s="94" t="s">
        <v>353</v>
      </c>
      <c r="W188" s="93">
        <v>59900</v>
      </c>
      <c r="X188" s="94" t="s">
        <v>353</v>
      </c>
      <c r="Y188" s="93">
        <v>59900</v>
      </c>
      <c r="Z188" s="93"/>
      <c r="AA188" s="93"/>
      <c r="AB188" s="94" t="s">
        <v>353</v>
      </c>
      <c r="AC188" s="99">
        <v>56390.47</v>
      </c>
      <c r="AD188" s="93"/>
      <c r="AE188" s="93"/>
      <c r="AF188" s="93" t="s">
        <v>8</v>
      </c>
      <c r="AG188" s="93">
        <v>1</v>
      </c>
      <c r="AH188" s="100" t="s">
        <v>354</v>
      </c>
    </row>
    <row r="189" spans="1:34" ht="69" thickBot="1" thickTop="1">
      <c r="A189" s="93" t="s">
        <v>348</v>
      </c>
      <c r="B189" s="94" t="s">
        <v>349</v>
      </c>
      <c r="C189" s="94" t="s">
        <v>17</v>
      </c>
      <c r="D189" s="96" t="s">
        <v>302</v>
      </c>
      <c r="E189" s="95" t="s">
        <v>495</v>
      </c>
      <c r="F189" s="94" t="s">
        <v>303</v>
      </c>
      <c r="G189" s="94" t="s">
        <v>304</v>
      </c>
      <c r="H189" s="94" t="s">
        <v>33</v>
      </c>
      <c r="I189" s="96">
        <v>2</v>
      </c>
      <c r="J189" s="93"/>
      <c r="K189" s="93">
        <f t="shared" si="9"/>
        <v>4368</v>
      </c>
      <c r="L189" s="93">
        <f>U189</f>
        <v>5180</v>
      </c>
      <c r="M189" s="104" t="s">
        <v>433</v>
      </c>
      <c r="N189" s="104" t="s">
        <v>433</v>
      </c>
      <c r="O189" s="104" t="s">
        <v>433</v>
      </c>
      <c r="P189" s="98"/>
      <c r="Q189" s="93"/>
      <c r="R189" s="93"/>
      <c r="S189" s="93">
        <f t="shared" si="10"/>
        <v>9142</v>
      </c>
      <c r="T189" s="99"/>
      <c r="U189" s="93">
        <v>5180</v>
      </c>
      <c r="V189" s="94" t="s">
        <v>365</v>
      </c>
      <c r="W189" s="93">
        <v>4890</v>
      </c>
      <c r="X189" s="94" t="s">
        <v>365</v>
      </c>
      <c r="Y189" s="93">
        <v>3643</v>
      </c>
      <c r="Z189" s="93"/>
      <c r="AA189" s="93"/>
      <c r="AB189" s="94" t="s">
        <v>365</v>
      </c>
      <c r="AC189" s="99">
        <v>4571</v>
      </c>
      <c r="AD189" s="93"/>
      <c r="AE189" s="93"/>
      <c r="AF189" s="93">
        <v>2</v>
      </c>
      <c r="AG189" s="93" t="s">
        <v>8</v>
      </c>
      <c r="AH189" s="100" t="s">
        <v>354</v>
      </c>
    </row>
    <row r="190" spans="1:34" ht="125.25" thickBot="1" thickTop="1">
      <c r="A190" s="77" t="s">
        <v>348</v>
      </c>
      <c r="B190" s="78" t="s">
        <v>349</v>
      </c>
      <c r="C190" s="78" t="s">
        <v>17</v>
      </c>
      <c r="D190" s="108" t="s">
        <v>305</v>
      </c>
      <c r="E190" s="107" t="s">
        <v>496</v>
      </c>
      <c r="F190" s="78" t="s">
        <v>306</v>
      </c>
      <c r="G190" s="78" t="s">
        <v>307</v>
      </c>
      <c r="H190" s="78" t="s">
        <v>20</v>
      </c>
      <c r="I190" s="108">
        <v>3</v>
      </c>
      <c r="J190" s="77"/>
      <c r="K190" s="77">
        <f t="shared" si="9"/>
        <v>4367.196666666667</v>
      </c>
      <c r="L190" s="77"/>
      <c r="M190" s="109">
        <v>500</v>
      </c>
      <c r="N190" s="92" t="s">
        <v>497</v>
      </c>
      <c r="O190" s="92" t="s">
        <v>309</v>
      </c>
      <c r="P190" s="92" t="s">
        <v>498</v>
      </c>
      <c r="Q190" s="77"/>
      <c r="R190" s="77"/>
      <c r="S190" s="77">
        <f t="shared" si="10"/>
        <v>12367.439999999999</v>
      </c>
      <c r="T190" s="85">
        <f>M190*I190</f>
        <v>1500</v>
      </c>
      <c r="U190" s="77">
        <v>3388.34</v>
      </c>
      <c r="V190" s="78" t="s">
        <v>353</v>
      </c>
      <c r="W190" s="77">
        <v>4574.26</v>
      </c>
      <c r="X190" s="78" t="s">
        <v>353</v>
      </c>
      <c r="Y190" s="77">
        <v>4404.85</v>
      </c>
      <c r="Z190" s="77"/>
      <c r="AA190" s="77"/>
      <c r="AB190" s="78" t="s">
        <v>353</v>
      </c>
      <c r="AC190" s="85">
        <v>4122.48</v>
      </c>
      <c r="AD190" s="77"/>
      <c r="AE190" s="77"/>
      <c r="AF190" s="77" t="s">
        <v>8</v>
      </c>
      <c r="AG190" s="77">
        <v>3</v>
      </c>
      <c r="AH190" s="88" t="s">
        <v>354</v>
      </c>
    </row>
    <row r="191" spans="1:34" ht="46.5" thickBot="1" thickTop="1">
      <c r="A191" s="77" t="s">
        <v>348</v>
      </c>
      <c r="B191" s="78" t="s">
        <v>349</v>
      </c>
      <c r="C191" s="78" t="s">
        <v>17</v>
      </c>
      <c r="D191" s="108" t="s">
        <v>310</v>
      </c>
      <c r="E191" s="79" t="s">
        <v>499</v>
      </c>
      <c r="F191" s="78" t="s">
        <v>311</v>
      </c>
      <c r="G191" s="78" t="s">
        <v>312</v>
      </c>
      <c r="H191" s="78" t="s">
        <v>20</v>
      </c>
      <c r="I191" s="80">
        <v>3</v>
      </c>
      <c r="J191" s="81"/>
      <c r="K191" s="77">
        <f t="shared" si="9"/>
        <v>873.8866666666667</v>
      </c>
      <c r="L191" s="81"/>
      <c r="M191" s="82">
        <v>628</v>
      </c>
      <c r="N191" s="84" t="s">
        <v>351</v>
      </c>
      <c r="O191" s="84" t="s">
        <v>22</v>
      </c>
      <c r="P191" s="84" t="s">
        <v>352</v>
      </c>
      <c r="Q191" s="81"/>
      <c r="R191" s="81"/>
      <c r="S191" s="81">
        <f t="shared" si="10"/>
        <v>2474.7599999999998</v>
      </c>
      <c r="T191" s="85">
        <f>M191*I191</f>
        <v>1884</v>
      </c>
      <c r="U191" s="81">
        <v>678.01</v>
      </c>
      <c r="V191" s="86" t="s">
        <v>353</v>
      </c>
      <c r="W191" s="81">
        <v>915.32</v>
      </c>
      <c r="X191" s="86" t="s">
        <v>353</v>
      </c>
      <c r="Y191" s="81">
        <v>881.42</v>
      </c>
      <c r="Z191" s="81"/>
      <c r="AA191" s="81"/>
      <c r="AB191" s="86" t="s">
        <v>353</v>
      </c>
      <c r="AC191" s="87">
        <v>824.92</v>
      </c>
      <c r="AD191" s="77"/>
      <c r="AE191" s="77"/>
      <c r="AF191" s="77" t="s">
        <v>8</v>
      </c>
      <c r="AG191" s="77">
        <v>3</v>
      </c>
      <c r="AH191" s="88" t="s">
        <v>354</v>
      </c>
    </row>
    <row r="192" spans="1:34" ht="24.75" thickBot="1" thickTop="1">
      <c r="A192" s="138" t="s">
        <v>500</v>
      </c>
      <c r="B192" s="139"/>
      <c r="C192" s="139"/>
      <c r="D192" s="139"/>
      <c r="E192" s="139"/>
      <c r="F192" s="116"/>
      <c r="G192" s="116"/>
      <c r="H192" s="116"/>
      <c r="I192" s="116"/>
      <c r="J192" s="116"/>
      <c r="K192" s="117" t="s">
        <v>501</v>
      </c>
      <c r="L192" s="118">
        <f>SUM(L103:L191)</f>
        <v>517006.97</v>
      </c>
      <c r="M192" s="119"/>
      <c r="N192" s="117"/>
      <c r="O192" s="117"/>
      <c r="P192" s="117"/>
      <c r="Q192" s="117"/>
      <c r="R192" s="117"/>
      <c r="S192" s="120">
        <v>2855167.52</v>
      </c>
      <c r="T192" s="121">
        <f>SUM(T102:T191)</f>
        <v>1973127.4499999997</v>
      </c>
      <c r="U192" s="116"/>
      <c r="V192" s="116"/>
      <c r="W192" s="116"/>
      <c r="X192" s="116"/>
      <c r="Y192" s="116"/>
      <c r="Z192" s="116"/>
      <c r="AA192" s="116"/>
      <c r="AB192" s="116"/>
      <c r="AC192" s="122"/>
      <c r="AD192" s="116"/>
      <c r="AE192" s="116"/>
      <c r="AF192" s="116"/>
      <c r="AG192" s="116"/>
      <c r="AH192" s="116"/>
    </row>
    <row r="193" spans="3:20" ht="12" thickTop="1">
      <c r="C193"/>
      <c r="D193" s="148"/>
      <c r="E193"/>
      <c r="H193"/>
      <c r="I193"/>
      <c r="K193" s="123"/>
      <c r="M193"/>
      <c r="N193"/>
      <c r="T193" s="123"/>
    </row>
    <row r="194" spans="3:20" ht="11.25">
      <c r="C194"/>
      <c r="D194" s="148"/>
      <c r="E194"/>
      <c r="H194"/>
      <c r="I194"/>
      <c r="K194" s="123"/>
      <c r="M194"/>
      <c r="N194"/>
      <c r="T194" s="123"/>
    </row>
    <row r="195" spans="1:20" ht="12.75">
      <c r="A195" s="124"/>
      <c r="B195" s="124"/>
      <c r="C195" s="125" t="s">
        <v>501</v>
      </c>
      <c r="D195" s="148"/>
      <c r="E195"/>
      <c r="H195"/>
      <c r="I195"/>
      <c r="K195" s="123"/>
      <c r="M195"/>
      <c r="N195"/>
      <c r="T195" s="123"/>
    </row>
    <row r="196" spans="1:20" ht="12.75">
      <c r="A196" s="140" t="s">
        <v>502</v>
      </c>
      <c r="B196" s="140"/>
      <c r="C196" s="126">
        <v>22</v>
      </c>
      <c r="D196" s="148"/>
      <c r="E196"/>
      <c r="H196"/>
      <c r="I196"/>
      <c r="K196" s="123"/>
      <c r="M196"/>
      <c r="N196"/>
      <c r="T196" s="123"/>
    </row>
    <row r="197" spans="1:20" ht="12.75">
      <c r="A197" s="127" t="s">
        <v>503</v>
      </c>
      <c r="B197" s="128" t="s">
        <v>504</v>
      </c>
      <c r="C197" s="125" t="s">
        <v>505</v>
      </c>
      <c r="D197" s="148"/>
      <c r="E197"/>
      <c r="H197"/>
      <c r="I197"/>
      <c r="K197" s="123"/>
      <c r="M197"/>
      <c r="N197"/>
      <c r="T197" s="123"/>
    </row>
    <row r="198" spans="1:20" ht="51">
      <c r="A198" s="129" t="s">
        <v>506</v>
      </c>
      <c r="B198" s="130">
        <v>13</v>
      </c>
      <c r="C198" s="131">
        <f>B198/C196</f>
        <v>0.5909090909090909</v>
      </c>
      <c r="D198" s="148"/>
      <c r="E198"/>
      <c r="H198"/>
      <c r="I198"/>
      <c r="K198" s="123"/>
      <c r="M198"/>
      <c r="N198"/>
      <c r="T198" s="123"/>
    </row>
    <row r="199" spans="1:20" ht="38.25">
      <c r="A199" s="132" t="s">
        <v>507</v>
      </c>
      <c r="B199" s="130">
        <v>2</v>
      </c>
      <c r="C199" s="131">
        <f>B199/C196</f>
        <v>0.09090909090909091</v>
      </c>
      <c r="D199" s="148"/>
      <c r="E199"/>
      <c r="H199"/>
      <c r="I199"/>
      <c r="K199" s="123"/>
      <c r="M199"/>
      <c r="N199"/>
      <c r="T199" s="123"/>
    </row>
    <row r="200" spans="1:20" ht="45">
      <c r="A200" s="133" t="s">
        <v>508</v>
      </c>
      <c r="B200" s="134">
        <v>7</v>
      </c>
      <c r="C200" s="135">
        <f>B200/C196</f>
        <v>0.3181818181818182</v>
      </c>
      <c r="D200" s="148"/>
      <c r="E200"/>
      <c r="H200"/>
      <c r="I200"/>
      <c r="K200" s="123"/>
      <c r="M200"/>
      <c r="N200"/>
      <c r="T200" s="123"/>
    </row>
    <row r="201" spans="3:20" ht="11.25">
      <c r="C201"/>
      <c r="D201" s="148"/>
      <c r="E201"/>
      <c r="H201"/>
      <c r="I201"/>
      <c r="K201" s="123"/>
      <c r="M201"/>
      <c r="N201"/>
      <c r="T201" s="123"/>
    </row>
    <row r="202" spans="3:20" ht="11.25">
      <c r="C202"/>
      <c r="D202" s="148"/>
      <c r="E202"/>
      <c r="H202"/>
      <c r="I202"/>
      <c r="K202" s="123"/>
      <c r="M202"/>
      <c r="N202"/>
      <c r="T202" s="123"/>
    </row>
    <row r="203" spans="3:20" ht="11.25">
      <c r="C203"/>
      <c r="D203" s="148"/>
      <c r="E203"/>
      <c r="H203"/>
      <c r="I203"/>
      <c r="K203" s="123"/>
      <c r="M203"/>
      <c r="N203"/>
      <c r="T203" s="123"/>
    </row>
    <row r="204" spans="3:20" ht="11.25">
      <c r="C204"/>
      <c r="D204" s="148"/>
      <c r="E204"/>
      <c r="H204"/>
      <c r="I204"/>
      <c r="K204" s="123"/>
      <c r="M204"/>
      <c r="N204"/>
      <c r="T204" s="123"/>
    </row>
    <row r="205" spans="3:20" ht="11.25">
      <c r="C205"/>
      <c r="D205" s="148"/>
      <c r="E205"/>
      <c r="H205"/>
      <c r="I205"/>
      <c r="K205" s="123"/>
      <c r="M205"/>
      <c r="N205"/>
      <c r="T205" s="123"/>
    </row>
    <row r="206" spans="3:20" ht="11.25">
      <c r="C206"/>
      <c r="D206" s="148"/>
      <c r="E206"/>
      <c r="H206"/>
      <c r="I206"/>
      <c r="K206" s="123"/>
      <c r="M206"/>
      <c r="N206"/>
      <c r="T206" s="123"/>
    </row>
    <row r="207" spans="3:20" ht="11.25">
      <c r="C207"/>
      <c r="D207" s="148"/>
      <c r="E207"/>
      <c r="H207"/>
      <c r="I207"/>
      <c r="K207" s="123"/>
      <c r="M207"/>
      <c r="N207"/>
      <c r="T207" s="123"/>
    </row>
    <row r="208" spans="3:20" ht="11.25">
      <c r="C208"/>
      <c r="D208" s="148"/>
      <c r="E208"/>
      <c r="H208"/>
      <c r="I208"/>
      <c r="K208" s="123"/>
      <c r="M208"/>
      <c r="N208"/>
      <c r="T208" s="123"/>
    </row>
    <row r="209" spans="3:20" ht="11.25">
      <c r="C209"/>
      <c r="D209" s="148"/>
      <c r="E209"/>
      <c r="H209"/>
      <c r="I209"/>
      <c r="K209" s="123"/>
      <c r="M209"/>
      <c r="N209"/>
      <c r="T209" s="123"/>
    </row>
    <row r="210" spans="3:20" ht="11.25">
      <c r="C210"/>
      <c r="D210" s="148"/>
      <c r="E210"/>
      <c r="H210"/>
      <c r="I210"/>
      <c r="K210" s="123"/>
      <c r="M210"/>
      <c r="N210"/>
      <c r="T210" s="123"/>
    </row>
    <row r="211" spans="3:20" ht="11.25">
      <c r="C211"/>
      <c r="D211" s="148"/>
      <c r="E211"/>
      <c r="H211"/>
      <c r="I211"/>
      <c r="K211" s="123"/>
      <c r="M211"/>
      <c r="N211"/>
      <c r="T211" s="123"/>
    </row>
    <row r="212" spans="3:20" ht="11.25">
      <c r="C212"/>
      <c r="D212" s="148"/>
      <c r="E212"/>
      <c r="H212"/>
      <c r="I212"/>
      <c r="K212" s="123"/>
      <c r="M212"/>
      <c r="N212"/>
      <c r="T212" s="123"/>
    </row>
    <row r="213" spans="3:20" ht="11.25">
      <c r="C213"/>
      <c r="D213" s="148"/>
      <c r="E213"/>
      <c r="H213"/>
      <c r="I213"/>
      <c r="K213" s="123"/>
      <c r="M213"/>
      <c r="N213"/>
      <c r="T213" s="123"/>
    </row>
    <row r="214" spans="3:20" ht="11.25">
      <c r="C214"/>
      <c r="D214" s="148"/>
      <c r="E214"/>
      <c r="H214"/>
      <c r="I214"/>
      <c r="K214" s="123"/>
      <c r="M214"/>
      <c r="N214"/>
      <c r="T214" s="123"/>
    </row>
  </sheetData>
  <sheetProtection/>
  <autoFilter ref="A5:N100"/>
  <mergeCells count="6">
    <mergeCell ref="A1:N1"/>
    <mergeCell ref="A2:N2"/>
    <mergeCell ref="A100:C100"/>
    <mergeCell ref="A99:K99"/>
    <mergeCell ref="A192:E192"/>
    <mergeCell ref="A196:B196"/>
  </mergeCells>
  <printOptions/>
  <pageMargins left="0.787401575" right="0.787401575" top="0.984251969" bottom="0.984251969"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dc:creator>
  <cp:keywords/>
  <dc:description/>
  <cp:lastModifiedBy>Bruno Ruthes de Lima</cp:lastModifiedBy>
  <dcterms:created xsi:type="dcterms:W3CDTF">2014-04-30T13:08:57Z</dcterms:created>
  <dcterms:modified xsi:type="dcterms:W3CDTF">2015-04-13T21:36:12Z</dcterms:modified>
  <cp:category/>
  <cp:version/>
  <cp:contentType/>
  <cp:contentStatus/>
</cp:coreProperties>
</file>